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390" activeTab="0"/>
  </bookViews>
  <sheets>
    <sheet name="Diem" sheetId="1" r:id="rId1"/>
    <sheet name="DoAn" sheetId="2" r:id="rId2"/>
  </sheets>
  <definedNames>
    <definedName name="_Toc270765592" localSheetId="1">'DoAn'!$C$124</definedName>
    <definedName name="_Toc293947360" localSheetId="1">'DoAn'!$C$87</definedName>
    <definedName name="_Toc296645945" localSheetId="1">'DoAn'!$C$314</definedName>
    <definedName name="_Toc303484083" localSheetId="1">'DoAn'!$C$27</definedName>
    <definedName name="_Toc303484084" localSheetId="1">'DoAn'!$C$28</definedName>
    <definedName name="_Toc303484085" localSheetId="1">'DoAn'!$C$29</definedName>
    <definedName name="_Toc303484086" localSheetId="1">'DoAn'!$C$36</definedName>
    <definedName name="_Toc303484087" localSheetId="1">'DoAn'!$C$37</definedName>
    <definedName name="_Toc303484088" localSheetId="1">'DoAn'!$C$38</definedName>
    <definedName name="_Toc303484089" localSheetId="1">'DoAn'!$C$39</definedName>
    <definedName name="_Toc303484090" localSheetId="1">'DoAn'!$C$40</definedName>
    <definedName name="_Toc303484091" localSheetId="1">'DoAn'!$C$41</definedName>
    <definedName name="_Toc303484092" localSheetId="1">'DoAn'!$C$42</definedName>
    <definedName name="_Toc303484093" localSheetId="1">'DoAn'!$C$43</definedName>
    <definedName name="_Toc303484094" localSheetId="1">'DoAn'!$C$44</definedName>
    <definedName name="_Toc303484095" localSheetId="1">'DoAn'!$C$45</definedName>
    <definedName name="_Toc303484096" localSheetId="1">'DoAn'!#REF!</definedName>
    <definedName name="_Toc303484097" localSheetId="1">'DoAn'!#REF!</definedName>
    <definedName name="_Toc303484098" localSheetId="1">'DoAn'!$C$54</definedName>
    <definedName name="_Toc303484099" localSheetId="1">'DoAn'!$C$55</definedName>
    <definedName name="_Toc303484100" localSheetId="1">'DoAn'!$C$59</definedName>
    <definedName name="_Toc303484101" localSheetId="1">'DoAn'!$C$60</definedName>
    <definedName name="_Toc303484102" localSheetId="1">'DoAn'!$C$61</definedName>
    <definedName name="_Toc303484103" localSheetId="1">'DoAn'!$C$62</definedName>
    <definedName name="_Toc303484104" localSheetId="1">'DoAn'!$C$63</definedName>
    <definedName name="_Toc303484105" localSheetId="1">'DoAn'!$C$64</definedName>
    <definedName name="_Toc303484106" localSheetId="1">'DoAn'!$C$65</definedName>
    <definedName name="_Toc303484107" localSheetId="1">'DoAn'!$C$67</definedName>
    <definedName name="_Toc303484108" localSheetId="1">'DoAn'!$C$74</definedName>
    <definedName name="_Toc303484109" localSheetId="1">'DoAn'!$C$77</definedName>
    <definedName name="_Toc303484110" localSheetId="1">'DoAn'!$C$78</definedName>
    <definedName name="_Toc303484111" localSheetId="1">'DoAn'!$C$79</definedName>
    <definedName name="_Toc303484112" localSheetId="1">'DoAn'!$C$80</definedName>
    <definedName name="_Toc303484113" localSheetId="1">'DoAn'!$C$81</definedName>
    <definedName name="_Toc303484114" localSheetId="1">'DoAn'!$C$82</definedName>
    <definedName name="_Toc303484115" localSheetId="1">'DoAn'!$C$83</definedName>
    <definedName name="_Toc303484116" localSheetId="1">'DoAn'!$C$84</definedName>
    <definedName name="_Toc303484117" localSheetId="1">'DoAn'!$C$92</definedName>
    <definedName name="_Toc303484118" localSheetId="1">'DoAn'!$C$105</definedName>
    <definedName name="_Toc303484119" localSheetId="1">'DoAn'!$C$113</definedName>
    <definedName name="_Toc303484120" localSheetId="1">'DoAn'!$C$121</definedName>
    <definedName name="_Toc303484121" localSheetId="1">'DoAn'!$C$151</definedName>
    <definedName name="_Toc303484122" localSheetId="1">'DoAn'!$C$246</definedName>
    <definedName name="_Toc303484123" localSheetId="1">'DoAn'!$C$274</definedName>
    <definedName name="_Toc303484124" localSheetId="1">'DoAn'!$C$288</definedName>
    <definedName name="_Toc303484125" localSheetId="1">'DoAn'!$C$307</definedName>
    <definedName name="_Toc303484126" localSheetId="1">'DoAn'!$C$317</definedName>
    <definedName name="_Toc303484127" localSheetId="1">'DoAn'!$C$324</definedName>
    <definedName name="_Toc303484128" localSheetId="1">'DoAn'!$C$325</definedName>
    <definedName name="_Toc303484129" localSheetId="1">'DoAn'!$C$352</definedName>
    <definedName name="_Toc303484130" localSheetId="1">'DoAn'!$C$361</definedName>
    <definedName name="_Toc303484131" localSheetId="1">'DoAn'!$C$402</definedName>
    <definedName name="_Toc303484132" localSheetId="1">'DoAn'!$C$403</definedName>
    <definedName name="_Toc303484133" localSheetId="1">'DoAn'!$C$483</definedName>
    <definedName name="_Toc303484134" localSheetId="1">'DoAn'!$C$488</definedName>
    <definedName name="_Toc303484135" localSheetId="1">'DoAn'!$C$489</definedName>
    <definedName name="_Toc303484136" localSheetId="1">'DoAn'!$C$490</definedName>
    <definedName name="_Toc303535642" localSheetId="1">'DoAn'!$C$91</definedName>
    <definedName name="_Toc303535643" localSheetId="1">'DoAn'!$C$112</definedName>
    <definedName name="_Toc303535644" localSheetId="1">'DoAn'!$C$125</definedName>
    <definedName name="_Toc303535645" localSheetId="1">'DoAn'!$C$482</definedName>
  </definedNames>
  <calcPr fullCalcOnLoad="1"/>
</workbook>
</file>

<file path=xl/comments1.xml><?xml version="1.0" encoding="utf-8"?>
<comments xmlns="http://schemas.openxmlformats.org/spreadsheetml/2006/main">
  <authors>
    <author>Dang Kien Cuong</author>
  </authors>
  <commentList>
    <comment ref="D5" authorId="0">
      <text>
        <r>
          <rPr>
            <b/>
            <sz val="8"/>
            <rFont val="Tahoma"/>
            <family val="0"/>
          </rPr>
          <t>Doi he dem</t>
        </r>
        <r>
          <rPr>
            <sz val="8"/>
            <rFont val="Tahoma"/>
            <family val="0"/>
          </rPr>
          <t xml:space="preserve">
Lay Diem Chuyen Can</t>
        </r>
      </text>
    </comment>
    <comment ref="C26" authorId="0">
      <text>
        <r>
          <rPr>
            <b/>
            <sz val="8"/>
            <rFont val="Tahoma"/>
            <family val="0"/>
          </rPr>
          <t>Lop truong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Thao tác của WE</t>
        </r>
        <r>
          <rPr>
            <sz val="8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0"/>
          </rPr>
          <t>Có 2 bài, 2 nét chữ: 7 điểm và 4 điểm.
Có người nộp giúp?</t>
        </r>
        <r>
          <rPr>
            <sz val="8"/>
            <rFont val="Tahoma"/>
            <family val="0"/>
          </rPr>
          <t xml:space="preserve">
</t>
        </r>
      </text>
    </comment>
    <comment ref="E44" authorId="0">
      <text>
        <r>
          <rPr>
            <b/>
            <sz val="8"/>
            <rFont val="Tahoma"/>
            <family val="0"/>
          </rPr>
          <t>Bài làm giống Nguyễn Đức Minh. Cùng một nét chữ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Netbook vs Laptop
Giai thich Thuat ngu
Pc, PM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>Neu ko co nguoi nhan da lam bai (tru Thanh) se cam thi.</t>
        </r>
      </text>
    </comment>
    <comment ref="I5" authorId="0">
      <text>
        <r>
          <rPr>
            <b/>
            <sz val="8"/>
            <rFont val="Tahoma"/>
            <family val="0"/>
          </rPr>
          <t>Kho khan khi lam do an.
Lay diem CC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Thao tac Unikey
Thay doi cau hinh may tinh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0"/>
          </rPr>
          <t>BT Win + Word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Tien, Sang??
Sao bai lam co lien quan den ten file: Le Thi Huyen Dieu</t>
        </r>
        <r>
          <rPr>
            <sz val="8"/>
            <rFont val="Tahoma"/>
            <family val="0"/>
          </rPr>
          <t xml:space="preserve">
</t>
        </r>
      </text>
    </comment>
    <comment ref="H50" authorId="0">
      <text>
        <r>
          <rPr>
            <b/>
            <sz val="8"/>
            <rFont val="Tahoma"/>
            <family val="0"/>
          </rPr>
          <t>Tien, Sang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0"/>
          </rPr>
          <t xml:space="preserve">File ko doc duoc?
</t>
        </r>
      </text>
    </comment>
    <comment ref="H36" authorId="0">
      <text>
        <r>
          <rPr>
            <b/>
            <sz val="8"/>
            <rFont val="Tahoma"/>
            <family val="0"/>
          </rPr>
          <t>Phuoc, Nhan</t>
        </r>
        <r>
          <rPr>
            <sz val="8"/>
            <rFont val="Tahoma"/>
            <family val="0"/>
          </rPr>
          <t xml:space="preserve">
</t>
        </r>
      </text>
    </comment>
    <comment ref="H33" authorId="0">
      <text>
        <r>
          <rPr>
            <b/>
            <sz val="8"/>
            <rFont val="Tahoma"/>
            <family val="0"/>
          </rPr>
          <t>Phuoc, Nhan</t>
        </r>
        <r>
          <rPr>
            <sz val="8"/>
            <rFont val="Tahoma"/>
            <family val="0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0"/>
          </rPr>
          <t>Thanh, PLN Minh???</t>
        </r>
        <r>
          <rPr>
            <sz val="8"/>
            <rFont val="Tahoma"/>
            <family val="0"/>
          </rPr>
          <t xml:space="preserve">
</t>
        </r>
      </text>
    </comment>
    <comment ref="H30" authorId="0">
      <text>
        <r>
          <rPr>
            <b/>
            <sz val="8"/>
            <rFont val="Tahoma"/>
            <family val="0"/>
          </rPr>
          <t>Thanh, PLN Minh???</t>
        </r>
        <r>
          <rPr>
            <sz val="8"/>
            <rFont val="Tahoma"/>
            <family val="0"/>
          </rPr>
          <t xml:space="preserve">
</t>
        </r>
      </text>
    </comment>
    <comment ref="H52" authorId="0">
      <text>
        <r>
          <rPr>
            <b/>
            <sz val="8"/>
            <rFont val="Tahoma"/>
            <family val="0"/>
          </rPr>
          <t>Submit CD
Empty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>Co bai. Ve cham</t>
        </r>
        <r>
          <rPr>
            <sz val="8"/>
            <rFont val="Tahoma"/>
            <family val="0"/>
          </rPr>
          <t xml:space="preserve">
</t>
        </r>
      </text>
    </comment>
    <comment ref="N39" authorId="0">
      <text>
        <r>
          <rPr>
            <b/>
            <sz val="8"/>
            <rFont val="Tahoma"/>
            <family val="0"/>
          </rPr>
          <t>Tim bai?
Co thi?</t>
        </r>
        <r>
          <rPr>
            <sz val="8"/>
            <rFont val="Tahoma"/>
            <family val="0"/>
          </rPr>
          <t xml:space="preserve">
</t>
        </r>
      </text>
    </comment>
    <comment ref="N33" authorId="0">
      <text>
        <r>
          <rPr>
            <b/>
            <sz val="8"/>
            <rFont val="Tahoma"/>
            <family val="0"/>
          </rPr>
          <t>Tim bai?
Co thi?</t>
        </r>
        <r>
          <rPr>
            <sz val="8"/>
            <rFont val="Tahoma"/>
            <family val="0"/>
          </rPr>
          <t xml:space="preserve">
124</t>
        </r>
      </text>
    </comment>
    <comment ref="N52" authorId="0">
      <text>
        <r>
          <rPr>
            <b/>
            <sz val="8"/>
            <rFont val="Tahoma"/>
            <family val="0"/>
          </rPr>
          <t>Chua thi</t>
        </r>
        <r>
          <rPr>
            <sz val="8"/>
            <rFont val="Tahoma"/>
            <family val="0"/>
          </rPr>
          <t xml:space="preserve">
</t>
        </r>
      </text>
    </comment>
    <comment ref="P56" authorId="0">
      <text>
        <r>
          <rPr>
            <b/>
            <sz val="8"/>
            <rFont val="Tahoma"/>
            <family val="0"/>
          </rPr>
          <t>V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Dang Kien Cuong</author>
  </authors>
  <commentList>
    <comment ref="D23" authorId="0">
      <text>
        <r>
          <rPr>
            <b/>
            <sz val="8"/>
            <rFont val="Tahoma"/>
            <family val="0"/>
          </rPr>
          <t>Lop truong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<sst xmlns="http://schemas.openxmlformats.org/spreadsheetml/2006/main" count="423" uniqueCount="124">
  <si>
    <t>BẢNG TỔNG HỢP ĐIỂM</t>
  </si>
  <si>
    <t>STT</t>
  </si>
  <si>
    <t>HỌ</t>
  </si>
  <si>
    <t>TÊN</t>
  </si>
  <si>
    <t>BT1</t>
  </si>
  <si>
    <t>BT2</t>
  </si>
  <si>
    <t>BT3</t>
  </si>
  <si>
    <t>BT4</t>
  </si>
  <si>
    <t>FINAL</t>
  </si>
  <si>
    <t>CC0,1</t>
  </si>
  <si>
    <t>GK</t>
  </si>
  <si>
    <t>DA</t>
  </si>
  <si>
    <t>CK</t>
  </si>
  <si>
    <t>BT6</t>
  </si>
  <si>
    <t>Nhóm</t>
  </si>
  <si>
    <t>Họ</t>
  </si>
  <si>
    <t>Tên</t>
  </si>
  <si>
    <t>CB</t>
  </si>
  <si>
    <t>TB</t>
  </si>
  <si>
    <t>TL</t>
  </si>
  <si>
    <t>Ask</t>
  </si>
  <si>
    <t>Total</t>
  </si>
  <si>
    <t>Note</t>
  </si>
  <si>
    <t>Lớp trưởng: Nguyễn Như Lộc</t>
  </si>
  <si>
    <t xml:space="preserve">Nguyễn Như </t>
  </si>
  <si>
    <t>Lộc</t>
  </si>
  <si>
    <t>Lớp TC10TY</t>
  </si>
  <si>
    <t>Nguyễn Quốc</t>
  </si>
  <si>
    <t>Hưởng</t>
  </si>
  <si>
    <t>Trần Thế</t>
  </si>
  <si>
    <t>Nhân</t>
  </si>
  <si>
    <t>Trần Xuân</t>
  </si>
  <si>
    <t>Vinh</t>
  </si>
  <si>
    <t>Văn Quốc</t>
  </si>
  <si>
    <t>Trầm</t>
  </si>
  <si>
    <t>Phạm Thị Bích</t>
  </si>
  <si>
    <t>Ngân</t>
  </si>
  <si>
    <t>Nguyễn Văn</t>
  </si>
  <si>
    <t>Dũng</t>
  </si>
  <si>
    <t>Nguyễn Tấn</t>
  </si>
  <si>
    <t>Nguyễn Trọng</t>
  </si>
  <si>
    <t>Hiếu</t>
  </si>
  <si>
    <t>Nguyễn Thành</t>
  </si>
  <si>
    <t>Công</t>
  </si>
  <si>
    <t>Từ Yến</t>
  </si>
  <si>
    <t>Anh</t>
  </si>
  <si>
    <t>Đỗ Ngọc</t>
  </si>
  <si>
    <t>Tiến</t>
  </si>
  <si>
    <t>Phạm Anh</t>
  </si>
  <si>
    <t>Đức</t>
  </si>
  <si>
    <t>Phạm Quang</t>
  </si>
  <si>
    <t>Thược</t>
  </si>
  <si>
    <t>Thái Trọng</t>
  </si>
  <si>
    <t>Trí</t>
  </si>
  <si>
    <t>Hoàng Đại</t>
  </si>
  <si>
    <t>Nhơn</t>
  </si>
  <si>
    <t>Trần Quan</t>
  </si>
  <si>
    <t>Nhẹ</t>
  </si>
  <si>
    <t>Nguyễn Thị Mỹ</t>
  </si>
  <si>
    <t>Huỳnh Văn</t>
  </si>
  <si>
    <t>Tuấn</t>
  </si>
  <si>
    <t>Trương Hoàng</t>
  </si>
  <si>
    <t>Sang</t>
  </si>
  <si>
    <t>Nguyễn Đức</t>
  </si>
  <si>
    <t>Minh</t>
  </si>
  <si>
    <t>Phạm Công Tuấn</t>
  </si>
  <si>
    <t>Hùng</t>
  </si>
  <si>
    <t>Nguyễn Tuấn</t>
  </si>
  <si>
    <t>Bùi Nhật</t>
  </si>
  <si>
    <t>Lê Thị Như</t>
  </si>
  <si>
    <t>Quỳnh</t>
  </si>
  <si>
    <t>Nguyễn Trường Duy</t>
  </si>
  <si>
    <t>Tân</t>
  </si>
  <si>
    <t>Trần Minh</t>
  </si>
  <si>
    <t>Diệp Quang</t>
  </si>
  <si>
    <t>Thạnh</t>
  </si>
  <si>
    <t>Nguyễn Quang</t>
  </si>
  <si>
    <t>Chính</t>
  </si>
  <si>
    <t>Bùi Thị Như</t>
  </si>
  <si>
    <t>Nguyệt</t>
  </si>
  <si>
    <t>Nguyễn Thị Tuyết</t>
  </si>
  <si>
    <t>Trinh</t>
  </si>
  <si>
    <t xml:space="preserve">Phạm Sỹ </t>
  </si>
  <si>
    <t>Hoàng</t>
  </si>
  <si>
    <t>Đỗ Kim</t>
  </si>
  <si>
    <t>Ban Văn</t>
  </si>
  <si>
    <t>Đạt</t>
  </si>
  <si>
    <t>Phạm Thanh</t>
  </si>
  <si>
    <t>Bình</t>
  </si>
  <si>
    <t>Trương Văn</t>
  </si>
  <si>
    <t>Sơn</t>
  </si>
  <si>
    <t>Ngô Quốc</t>
  </si>
  <si>
    <t>Thuận</t>
  </si>
  <si>
    <t xml:space="preserve">Nguyễn Bão </t>
  </si>
  <si>
    <t>Hoài</t>
  </si>
  <si>
    <t>Thành</t>
  </si>
  <si>
    <t>Nguyễn Thái</t>
  </si>
  <si>
    <t>Hậu</t>
  </si>
  <si>
    <t>Trần Hoàng</t>
  </si>
  <si>
    <t>Phước</t>
  </si>
  <si>
    <t>Nguyễn Khanh</t>
  </si>
  <si>
    <t>Văn</t>
  </si>
  <si>
    <t>Nguyễn Thị Nguyên</t>
  </si>
  <si>
    <t>Hạnh</t>
  </si>
  <si>
    <t>La Quang</t>
  </si>
  <si>
    <t>Thịnh</t>
  </si>
  <si>
    <t>Sinh</t>
  </si>
  <si>
    <t>Trần ĐÌnh</t>
  </si>
  <si>
    <t>Lù Quang</t>
  </si>
  <si>
    <t>Nguyễn</t>
  </si>
  <si>
    <t>Thuần</t>
  </si>
  <si>
    <t xml:space="preserve">Nguyễn Trọng </t>
  </si>
  <si>
    <t>BT5</t>
  </si>
  <si>
    <t>Nguyễn Xuân</t>
  </si>
  <si>
    <t>Liên</t>
  </si>
  <si>
    <t>Trịnh Minh</t>
  </si>
  <si>
    <t xml:space="preserve">Nguyễn Thị Nguyên </t>
  </si>
  <si>
    <t>Trần Đình</t>
  </si>
  <si>
    <t>Nguyễn Đăng Ngọc</t>
  </si>
  <si>
    <t>Duy</t>
  </si>
  <si>
    <t>Phan Lê Nhật</t>
  </si>
  <si>
    <t>Bùi Hồ Anh</t>
  </si>
  <si>
    <t>Vo Duc</t>
  </si>
  <si>
    <t>Toan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</si>
</sst>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VND&quot;_);\(#,##0&quot;VND&quot;\)"/>
    <numFmt numFmtId="165" formatCode="#,##0&quot;VND&quot;_);[Red]\(#,##0&quot;VND&quot;\)"/>
    <numFmt numFmtId="166" formatCode="#,##0.00&quot;VND&quot;_);\(#,##0.00&quot;VND&quot;\)"/>
    <numFmt numFmtId="167" formatCode="#,##0.00&quot;VND&quot;_);[Red]\(#,##0.00&quot;VND&quot;\)"/>
    <numFmt numFmtId="168" formatCode="_ * #,##0_)&quot;VND&quot;_ ;_ * \(#,##0\)&quot;VND&quot;_ ;_ * &quot;-&quot;_)&quot;VND&quot;_ ;_ @_ "/>
    <numFmt numFmtId="169" formatCode="_ * #,##0_)_V_N_D_ ;_ * \(#,##0\)_V_N_D_ ;_ * &quot;-&quot;_)_V_N_D_ ;_ @_ "/>
    <numFmt numFmtId="170" formatCode="_ * #,##0.00_)&quot;VND&quot;_ ;_ * \(#,##0.00\)&quot;VND&quot;_ ;_ * &quot;-&quot;??_)&quot;VND&quot;_ ;_ @_ "/>
    <numFmt numFmtId="171" formatCode="_ * #,##0.00_)_V_N_D_ ;_ * \(#,##0.00\)_V_N_D_ ;_ * &quot;-&quot;??_)_V_N_D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1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12" fillId="0" borderId="0" xfId="0" applyFont="1" applyAlignment="1" applyProtection="1">
      <alignment/>
      <protection hidden="1"/>
    </xf>
    <xf numFmtId="0" fontId="1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172" fontId="0" fillId="0" borderId="0" xfId="59" applyNumberFormat="1" applyFont="1" applyBorder="1" applyAlignment="1">
      <alignment/>
    </xf>
    <xf numFmtId="172" fontId="0" fillId="0" borderId="0" xfId="43" applyNumberFormat="1" applyFont="1" applyBorder="1" applyAlignment="1">
      <alignment/>
    </xf>
    <xf numFmtId="172" fontId="0" fillId="0" borderId="0" xfId="0" applyNumberFormat="1" applyFill="1" applyBorder="1" applyAlignment="1">
      <alignment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13" fillId="0" borderId="10" xfId="0" applyFont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172" fontId="0" fillId="0" borderId="10" xfId="0" applyNumberFormat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3"/>
  <sheetViews>
    <sheetView showGridLines="0" tabSelected="1" zoomScale="145" zoomScaleNormal="145" zoomScalePageLayoutView="0" workbookViewId="0" topLeftCell="A37">
      <selection activeCell="H15" sqref="H15"/>
    </sheetView>
  </sheetViews>
  <sheetFormatPr defaultColWidth="9.140625" defaultRowHeight="12.75"/>
  <cols>
    <col min="1" max="1" width="4.7109375" style="1" bestFit="1" customWidth="1"/>
    <col min="2" max="2" width="18.140625" style="1" bestFit="1" customWidth="1"/>
    <col min="3" max="3" width="6.8515625" style="1" bestFit="1" customWidth="1"/>
    <col min="4" max="9" width="4.7109375" style="1" bestFit="1" customWidth="1"/>
    <col min="10" max="10" width="6.28125" style="1" bestFit="1" customWidth="1"/>
    <col min="11" max="11" width="6.28125" style="2" bestFit="1" customWidth="1"/>
    <col min="12" max="12" width="4.57421875" style="1" customWidth="1"/>
    <col min="13" max="14" width="5.28125" style="1" bestFit="1" customWidth="1"/>
    <col min="15" max="15" width="6.28125" style="1" bestFit="1" customWidth="1"/>
    <col min="16" max="16" width="5.28125" style="1" bestFit="1" customWidth="1"/>
    <col min="17" max="17" width="6.28125" style="1" bestFit="1" customWidth="1"/>
    <col min="18" max="18" width="6.28125" style="1" customWidth="1"/>
    <col min="19" max="16384" width="9.140625" style="1" customWidth="1"/>
  </cols>
  <sheetData>
    <row r="1" spans="1:16" s="3" customFormat="1" ht="18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3" customFormat="1" ht="18.75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8.75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8"/>
      <c r="L4" s="17"/>
      <c r="M4" s="17"/>
      <c r="N4" s="17"/>
      <c r="O4" s="17"/>
      <c r="P4" s="17"/>
    </row>
    <row r="5" spans="1:18" ht="15.75">
      <c r="A5" s="19" t="s">
        <v>1</v>
      </c>
      <c r="B5" s="19" t="s">
        <v>2</v>
      </c>
      <c r="C5" s="19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112</v>
      </c>
      <c r="I5" s="20" t="s">
        <v>13</v>
      </c>
      <c r="J5" s="20">
        <v>0.1</v>
      </c>
      <c r="K5" s="20" t="s">
        <v>9</v>
      </c>
      <c r="L5" s="21" t="s">
        <v>11</v>
      </c>
      <c r="M5" s="20">
        <v>0.2</v>
      </c>
      <c r="N5" s="20" t="s">
        <v>10</v>
      </c>
      <c r="O5" s="20">
        <v>0.1</v>
      </c>
      <c r="P5" s="20" t="s">
        <v>12</v>
      </c>
      <c r="Q5" s="20">
        <v>0.5</v>
      </c>
      <c r="R5" s="22" t="s">
        <v>8</v>
      </c>
    </row>
    <row r="6" spans="1:18" ht="12.75">
      <c r="A6" s="22">
        <v>1</v>
      </c>
      <c r="B6" s="22" t="s">
        <v>67</v>
      </c>
      <c r="C6" s="22" t="s">
        <v>45</v>
      </c>
      <c r="D6" s="22">
        <v>10</v>
      </c>
      <c r="E6" s="22">
        <v>10</v>
      </c>
      <c r="F6" s="22">
        <v>9</v>
      </c>
      <c r="G6" s="22">
        <v>8</v>
      </c>
      <c r="H6" s="22">
        <v>8</v>
      </c>
      <c r="I6" s="22">
        <v>8</v>
      </c>
      <c r="J6" s="22">
        <f aca="true" t="shared" si="0" ref="J6:J13">SUM(E6:H6)/4*0.1</f>
        <v>0.875</v>
      </c>
      <c r="K6" s="22">
        <f aca="true" t="shared" si="1" ref="K6:K13">IF(COUNT(D6:I6)=6,1,IF(COUNT(D6:I6)=5,0.75,IF(COUNT(D6:I6)=4,0.5,IF(COUNT(D6:I6)=3,0.25,0))))</f>
        <v>1</v>
      </c>
      <c r="L6" s="22">
        <v>10</v>
      </c>
      <c r="M6" s="22">
        <f>L6*0.2</f>
        <v>2</v>
      </c>
      <c r="N6" s="22">
        <v>9</v>
      </c>
      <c r="O6" s="22">
        <f>N6*0.1</f>
        <v>0.9</v>
      </c>
      <c r="P6" s="22">
        <v>9.25</v>
      </c>
      <c r="Q6" s="22">
        <f>P6*0.5</f>
        <v>4.625</v>
      </c>
      <c r="R6" s="22">
        <f aca="true" t="shared" si="2" ref="R6:R12">ROUND(J6+K6+M6+O6+Q6,2)</f>
        <v>9.4</v>
      </c>
    </row>
    <row r="7" spans="1:18" ht="12.75">
      <c r="A7" s="22">
        <v>2</v>
      </c>
      <c r="B7" s="22" t="s">
        <v>44</v>
      </c>
      <c r="C7" s="22" t="s">
        <v>45</v>
      </c>
      <c r="D7" s="22">
        <v>10</v>
      </c>
      <c r="E7" s="22">
        <v>9</v>
      </c>
      <c r="F7" s="22">
        <v>9</v>
      </c>
      <c r="G7" s="22">
        <v>10</v>
      </c>
      <c r="H7" s="22">
        <v>10</v>
      </c>
      <c r="I7" s="22">
        <v>8</v>
      </c>
      <c r="J7" s="22">
        <f t="shared" si="0"/>
        <v>0.9500000000000001</v>
      </c>
      <c r="K7" s="22">
        <f t="shared" si="1"/>
        <v>1</v>
      </c>
      <c r="L7" s="22">
        <v>10</v>
      </c>
      <c r="M7" s="22">
        <f aca="true" t="shared" si="3" ref="M7:M57">L7*0.2</f>
        <v>2</v>
      </c>
      <c r="N7" s="22">
        <v>9.75</v>
      </c>
      <c r="O7" s="22">
        <f aca="true" t="shared" si="4" ref="O7:O57">N7*0.1</f>
        <v>0.9750000000000001</v>
      </c>
      <c r="P7" s="22">
        <v>9</v>
      </c>
      <c r="Q7" s="22">
        <f aca="true" t="shared" si="5" ref="Q7:Q58">P7*0.5</f>
        <v>4.5</v>
      </c>
      <c r="R7" s="22">
        <f t="shared" si="2"/>
        <v>9.43</v>
      </c>
    </row>
    <row r="8" spans="1:18" ht="12.75">
      <c r="A8" s="22">
        <v>3</v>
      </c>
      <c r="B8" s="22" t="s">
        <v>87</v>
      </c>
      <c r="C8" s="22" t="s">
        <v>88</v>
      </c>
      <c r="D8" s="22">
        <v>10</v>
      </c>
      <c r="E8" s="22">
        <v>9</v>
      </c>
      <c r="F8" s="22">
        <v>8</v>
      </c>
      <c r="G8" s="22">
        <v>8</v>
      </c>
      <c r="H8" s="22">
        <v>1</v>
      </c>
      <c r="I8" s="22"/>
      <c r="J8" s="22">
        <f t="shared" si="0"/>
        <v>0.65</v>
      </c>
      <c r="K8" s="22">
        <f t="shared" si="1"/>
        <v>0.75</v>
      </c>
      <c r="L8" s="22">
        <v>0</v>
      </c>
      <c r="M8" s="22">
        <f t="shared" si="3"/>
        <v>0</v>
      </c>
      <c r="N8" s="22">
        <v>6</v>
      </c>
      <c r="O8" s="22">
        <f t="shared" si="4"/>
        <v>0.6000000000000001</v>
      </c>
      <c r="P8" s="22">
        <v>5</v>
      </c>
      <c r="Q8" s="22">
        <f t="shared" si="5"/>
        <v>2.5</v>
      </c>
      <c r="R8" s="22">
        <f t="shared" si="2"/>
        <v>4.5</v>
      </c>
    </row>
    <row r="9" spans="1:18" ht="12.75">
      <c r="A9" s="22">
        <v>4</v>
      </c>
      <c r="B9" s="22" t="s">
        <v>76</v>
      </c>
      <c r="C9" s="22" t="s">
        <v>77</v>
      </c>
      <c r="D9" s="22">
        <v>10</v>
      </c>
      <c r="E9" s="22"/>
      <c r="F9" s="22"/>
      <c r="G9" s="22"/>
      <c r="H9" s="22"/>
      <c r="I9" s="22"/>
      <c r="J9" s="22">
        <f t="shared" si="0"/>
        <v>0</v>
      </c>
      <c r="K9" s="22">
        <f t="shared" si="1"/>
        <v>0</v>
      </c>
      <c r="L9" s="22">
        <v>4</v>
      </c>
      <c r="M9" s="22">
        <f t="shared" si="3"/>
        <v>0.8</v>
      </c>
      <c r="N9" s="22">
        <v>1</v>
      </c>
      <c r="O9" s="22">
        <f t="shared" si="4"/>
        <v>0.1</v>
      </c>
      <c r="P9" s="22">
        <v>1.5</v>
      </c>
      <c r="Q9" s="22">
        <f t="shared" si="5"/>
        <v>0.75</v>
      </c>
      <c r="R9" s="22">
        <f t="shared" si="2"/>
        <v>1.65</v>
      </c>
    </row>
    <row r="10" spans="1:18" ht="12.75">
      <c r="A10" s="22">
        <v>5</v>
      </c>
      <c r="B10" s="22" t="s">
        <v>42</v>
      </c>
      <c r="C10" s="22" t="s">
        <v>43</v>
      </c>
      <c r="D10" s="22">
        <v>10</v>
      </c>
      <c r="E10" s="22"/>
      <c r="F10" s="22">
        <v>9</v>
      </c>
      <c r="G10" s="22">
        <v>7</v>
      </c>
      <c r="H10" s="22">
        <v>7</v>
      </c>
      <c r="I10" s="22">
        <v>8</v>
      </c>
      <c r="J10" s="22">
        <f t="shared" si="0"/>
        <v>0.5750000000000001</v>
      </c>
      <c r="K10" s="22">
        <f t="shared" si="1"/>
        <v>0.75</v>
      </c>
      <c r="L10" s="22">
        <v>7.5</v>
      </c>
      <c r="M10" s="22">
        <f t="shared" si="3"/>
        <v>1.5</v>
      </c>
      <c r="N10" s="22">
        <v>7</v>
      </c>
      <c r="O10" s="22">
        <f t="shared" si="4"/>
        <v>0.7000000000000001</v>
      </c>
      <c r="P10" s="22">
        <v>1.5</v>
      </c>
      <c r="Q10" s="22">
        <f t="shared" si="5"/>
        <v>0.75</v>
      </c>
      <c r="R10" s="22">
        <f t="shared" si="2"/>
        <v>4.28</v>
      </c>
    </row>
    <row r="11" spans="1:18" ht="12.75">
      <c r="A11" s="22">
        <v>6</v>
      </c>
      <c r="B11" s="22" t="s">
        <v>85</v>
      </c>
      <c r="C11" s="22" t="s">
        <v>86</v>
      </c>
      <c r="D11" s="22">
        <v>10</v>
      </c>
      <c r="E11" s="22"/>
      <c r="F11" s="22">
        <v>9</v>
      </c>
      <c r="G11" s="22"/>
      <c r="H11" s="22">
        <v>8</v>
      </c>
      <c r="I11" s="22">
        <v>8</v>
      </c>
      <c r="J11" s="22">
        <f t="shared" si="0"/>
        <v>0.42500000000000004</v>
      </c>
      <c r="K11" s="22">
        <f t="shared" si="1"/>
        <v>0.5</v>
      </c>
      <c r="L11" s="22">
        <v>9.5</v>
      </c>
      <c r="M11" s="22">
        <f t="shared" si="3"/>
        <v>1.9000000000000001</v>
      </c>
      <c r="N11" s="22">
        <v>9.25</v>
      </c>
      <c r="O11" s="22">
        <f t="shared" si="4"/>
        <v>0.925</v>
      </c>
      <c r="P11" s="22">
        <v>7</v>
      </c>
      <c r="Q11" s="22">
        <f t="shared" si="5"/>
        <v>3.5</v>
      </c>
      <c r="R11" s="22">
        <f t="shared" si="2"/>
        <v>7.25</v>
      </c>
    </row>
    <row r="12" spans="1:18" ht="12.75">
      <c r="A12" s="22">
        <v>7</v>
      </c>
      <c r="B12" s="22" t="s">
        <v>48</v>
      </c>
      <c r="C12" s="22" t="s">
        <v>49</v>
      </c>
      <c r="D12" s="22">
        <v>10</v>
      </c>
      <c r="E12" s="22">
        <v>8</v>
      </c>
      <c r="F12" s="22">
        <v>7</v>
      </c>
      <c r="G12" s="22">
        <v>8</v>
      </c>
      <c r="H12" s="23">
        <v>8</v>
      </c>
      <c r="I12" s="22">
        <v>8</v>
      </c>
      <c r="J12" s="22">
        <f t="shared" si="0"/>
        <v>0.775</v>
      </c>
      <c r="K12" s="22">
        <f t="shared" si="1"/>
        <v>1</v>
      </c>
      <c r="L12" s="22">
        <v>7.5</v>
      </c>
      <c r="M12" s="22">
        <f t="shared" si="3"/>
        <v>1.5</v>
      </c>
      <c r="N12" s="22">
        <v>4</v>
      </c>
      <c r="O12" s="22">
        <f t="shared" si="4"/>
        <v>0.4</v>
      </c>
      <c r="P12" s="22">
        <v>1.25</v>
      </c>
      <c r="Q12" s="22">
        <f t="shared" si="5"/>
        <v>0.625</v>
      </c>
      <c r="R12" s="22">
        <f t="shared" si="2"/>
        <v>4.3</v>
      </c>
    </row>
    <row r="13" spans="1:18" ht="12.75">
      <c r="A13" s="22">
        <v>8</v>
      </c>
      <c r="B13" s="22" t="s">
        <v>37</v>
      </c>
      <c r="C13" s="22" t="s">
        <v>38</v>
      </c>
      <c r="D13" s="22">
        <v>10</v>
      </c>
      <c r="E13" s="22">
        <v>9</v>
      </c>
      <c r="F13" s="22">
        <v>9</v>
      </c>
      <c r="G13" s="22">
        <v>8</v>
      </c>
      <c r="H13" s="22">
        <v>9</v>
      </c>
      <c r="I13" s="22">
        <v>0</v>
      </c>
      <c r="J13" s="22">
        <f t="shared" si="0"/>
        <v>0.875</v>
      </c>
      <c r="K13" s="22">
        <f t="shared" si="1"/>
        <v>1</v>
      </c>
      <c r="L13" s="22">
        <v>7</v>
      </c>
      <c r="M13" s="22">
        <f t="shared" si="3"/>
        <v>1.4000000000000001</v>
      </c>
      <c r="N13" s="22">
        <v>8.5</v>
      </c>
      <c r="O13" s="22">
        <f t="shared" si="4"/>
        <v>0.8500000000000001</v>
      </c>
      <c r="P13" s="22">
        <v>3.5</v>
      </c>
      <c r="Q13" s="22">
        <f t="shared" si="5"/>
        <v>1.75</v>
      </c>
      <c r="R13" s="22">
        <f>ROUND(J13+K13+M13+O13+Q13,2)</f>
        <v>5.88</v>
      </c>
    </row>
    <row r="14" spans="1:18" ht="12.75">
      <c r="A14" s="22"/>
      <c r="B14" s="22" t="s">
        <v>118</v>
      </c>
      <c r="C14" s="22" t="s">
        <v>119</v>
      </c>
      <c r="D14" s="22"/>
      <c r="E14" s="22"/>
      <c r="F14" s="22"/>
      <c r="G14" s="22"/>
      <c r="H14" s="22"/>
      <c r="I14" s="22"/>
      <c r="J14" s="22"/>
      <c r="K14" s="22"/>
      <c r="L14" s="22">
        <v>7</v>
      </c>
      <c r="M14" s="22">
        <f t="shared" si="3"/>
        <v>1.4000000000000001</v>
      </c>
      <c r="N14" s="22"/>
      <c r="O14" s="22">
        <f t="shared" si="4"/>
        <v>0</v>
      </c>
      <c r="P14" s="22">
        <v>4</v>
      </c>
      <c r="Q14" s="22">
        <f t="shared" si="5"/>
        <v>2</v>
      </c>
      <c r="R14" s="22">
        <f>ROUND(J14+K14+M14+O14+Q14,2)</f>
        <v>3.4</v>
      </c>
    </row>
    <row r="15" spans="1:18" ht="12.75">
      <c r="A15" s="22">
        <v>9</v>
      </c>
      <c r="B15" s="24" t="s">
        <v>102</v>
      </c>
      <c r="C15" s="24" t="s">
        <v>103</v>
      </c>
      <c r="D15" s="22"/>
      <c r="E15" s="22"/>
      <c r="F15" s="22">
        <v>8</v>
      </c>
      <c r="G15" s="22"/>
      <c r="H15" s="22">
        <v>7</v>
      </c>
      <c r="I15" s="22"/>
      <c r="J15" s="22">
        <f>SUM(E15:H15)/4*0.1</f>
        <v>0.375</v>
      </c>
      <c r="K15" s="22">
        <f>IF(COUNT(D15:I15)=6,1,IF(COUNT(D15:I15)=5,0.75,IF(COUNT(D15:I15)=4,0.5,IF(COUNT(D15:I15)=3,0.25,0))))</f>
        <v>0</v>
      </c>
      <c r="L15" s="22">
        <v>5.5</v>
      </c>
      <c r="M15" s="22">
        <f t="shared" si="3"/>
        <v>1.1</v>
      </c>
      <c r="N15" s="22">
        <v>9.5</v>
      </c>
      <c r="O15" s="22">
        <f t="shared" si="4"/>
        <v>0.9500000000000001</v>
      </c>
      <c r="P15" s="22">
        <v>2</v>
      </c>
      <c r="Q15" s="22">
        <f t="shared" si="5"/>
        <v>1</v>
      </c>
      <c r="R15" s="22">
        <f>ROUND(J15+K15+M15+O15+Q15,2)</f>
        <v>3.43</v>
      </c>
    </row>
    <row r="16" spans="1:18" ht="12.75">
      <c r="A16" s="22">
        <v>10</v>
      </c>
      <c r="B16" s="22" t="s">
        <v>96</v>
      </c>
      <c r="C16" s="22" t="s">
        <v>97</v>
      </c>
      <c r="D16" s="22">
        <v>10</v>
      </c>
      <c r="E16" s="22">
        <v>8</v>
      </c>
      <c r="F16" s="22">
        <v>9</v>
      </c>
      <c r="G16" s="22">
        <v>7</v>
      </c>
      <c r="H16" s="22"/>
      <c r="I16" s="22">
        <v>8</v>
      </c>
      <c r="J16" s="22">
        <f>SUM(E16:H16)/4*0.1</f>
        <v>0.6000000000000001</v>
      </c>
      <c r="K16" s="22">
        <f>IF(COUNT(D16:I16)=6,1,IF(COUNT(D16:I16)=5,0.75,IF(COUNT(D16:I16)=4,0.5,IF(COUNT(D16:I16)=3,0.25,0))))</f>
        <v>0.75</v>
      </c>
      <c r="L16" s="22">
        <v>9</v>
      </c>
      <c r="M16" s="22">
        <f t="shared" si="3"/>
        <v>1.8</v>
      </c>
      <c r="N16" s="22">
        <v>8</v>
      </c>
      <c r="O16" s="22">
        <f t="shared" si="4"/>
        <v>0.8</v>
      </c>
      <c r="P16" s="22">
        <v>2.5</v>
      </c>
      <c r="Q16" s="22">
        <f t="shared" si="5"/>
        <v>1.25</v>
      </c>
      <c r="R16" s="22">
        <f>ROUND(J16+K16+M16+O16+Q16,2)</f>
        <v>5.2</v>
      </c>
    </row>
    <row r="17" spans="1:18" ht="12.75">
      <c r="A17" s="22">
        <v>11</v>
      </c>
      <c r="B17" s="24" t="s">
        <v>121</v>
      </c>
      <c r="C17" s="24" t="s">
        <v>41</v>
      </c>
      <c r="D17" s="22"/>
      <c r="E17" s="22"/>
      <c r="F17" s="22"/>
      <c r="G17" s="22"/>
      <c r="H17" s="22"/>
      <c r="I17" s="22"/>
      <c r="J17" s="22"/>
      <c r="K17" s="22"/>
      <c r="L17" s="22">
        <v>0</v>
      </c>
      <c r="M17" s="22">
        <f t="shared" si="3"/>
        <v>0</v>
      </c>
      <c r="N17" s="22"/>
      <c r="O17" s="22">
        <f t="shared" si="4"/>
        <v>0</v>
      </c>
      <c r="P17" s="22">
        <v>2</v>
      </c>
      <c r="Q17" s="22">
        <f t="shared" si="5"/>
        <v>1</v>
      </c>
      <c r="R17" s="22">
        <f>ROUND(J17+K17+M17+O17+Q17,2)</f>
        <v>1</v>
      </c>
    </row>
    <row r="18" spans="1:18" ht="12.75">
      <c r="A18" s="22">
        <v>12</v>
      </c>
      <c r="B18" s="22" t="s">
        <v>40</v>
      </c>
      <c r="C18" s="22" t="s">
        <v>41</v>
      </c>
      <c r="D18" s="22">
        <v>10</v>
      </c>
      <c r="E18" s="22">
        <v>8</v>
      </c>
      <c r="F18" s="22">
        <v>9</v>
      </c>
      <c r="G18" s="22">
        <v>7</v>
      </c>
      <c r="H18" s="22">
        <v>8</v>
      </c>
      <c r="I18" s="22">
        <v>8</v>
      </c>
      <c r="J18" s="22">
        <f>SUM(E18:H18)/4*0.1</f>
        <v>0.8</v>
      </c>
      <c r="K18" s="22">
        <f>IF(COUNT(D18:I18)=6,1,IF(COUNT(D18:I18)=5,0.75,IF(COUNT(D18:I18)=4,0.5,IF(COUNT(D18:I18)=3,0.25,0))))</f>
        <v>1</v>
      </c>
      <c r="L18" s="22">
        <v>9</v>
      </c>
      <c r="M18" s="22">
        <f t="shared" si="3"/>
        <v>1.8</v>
      </c>
      <c r="N18" s="22">
        <v>9</v>
      </c>
      <c r="O18" s="22">
        <f t="shared" si="4"/>
        <v>0.9</v>
      </c>
      <c r="P18" s="22">
        <v>7.5</v>
      </c>
      <c r="Q18" s="22">
        <f t="shared" si="5"/>
        <v>3.75</v>
      </c>
      <c r="R18" s="22">
        <f aca="true" t="shared" si="6" ref="R18:R57">ROUND(J18+K18+M18+O18+Q18,2)</f>
        <v>8.25</v>
      </c>
    </row>
    <row r="19" spans="1:18" ht="12.75">
      <c r="A19" s="22">
        <v>13</v>
      </c>
      <c r="B19" s="22" t="s">
        <v>93</v>
      </c>
      <c r="C19" s="22" t="s">
        <v>94</v>
      </c>
      <c r="D19" s="22">
        <v>10</v>
      </c>
      <c r="E19" s="22">
        <v>9</v>
      </c>
      <c r="F19" s="22">
        <v>6</v>
      </c>
      <c r="G19" s="22">
        <v>6</v>
      </c>
      <c r="H19" s="22">
        <v>9</v>
      </c>
      <c r="I19" s="22">
        <v>8</v>
      </c>
      <c r="J19" s="22">
        <f>SUM(E19:H19)/4*0.1</f>
        <v>0.75</v>
      </c>
      <c r="K19" s="22">
        <f>IF(COUNT(D19:I19)=6,1,IF(COUNT(D19:I19)=5,0.75,IF(COUNT(D19:I19)=4,0.5,IF(COUNT(D19:I19)=3,0.25,0))))</f>
        <v>1</v>
      </c>
      <c r="L19" s="22">
        <v>9.5</v>
      </c>
      <c r="M19" s="22">
        <f t="shared" si="3"/>
        <v>1.9000000000000001</v>
      </c>
      <c r="N19" s="22">
        <v>9</v>
      </c>
      <c r="O19" s="22">
        <f t="shared" si="4"/>
        <v>0.9</v>
      </c>
      <c r="P19" s="22">
        <v>6</v>
      </c>
      <c r="Q19" s="22">
        <f t="shared" si="5"/>
        <v>3</v>
      </c>
      <c r="R19" s="22">
        <f t="shared" si="6"/>
        <v>7.55</v>
      </c>
    </row>
    <row r="20" spans="1:18" ht="12.75">
      <c r="A20" s="22">
        <v>14</v>
      </c>
      <c r="B20" s="22" t="s">
        <v>82</v>
      </c>
      <c r="C20" s="22" t="s">
        <v>83</v>
      </c>
      <c r="D20" s="22">
        <v>10</v>
      </c>
      <c r="E20" s="22">
        <v>8</v>
      </c>
      <c r="F20" s="22">
        <v>7</v>
      </c>
      <c r="G20" s="22">
        <v>8</v>
      </c>
      <c r="H20" s="22">
        <v>7</v>
      </c>
      <c r="I20" s="22">
        <v>8</v>
      </c>
      <c r="J20" s="22">
        <f>SUM(E20:H20)/4*0.1</f>
        <v>0.75</v>
      </c>
      <c r="K20" s="22">
        <f>IF(COUNT(D20:I20)=6,1,IF(COUNT(D20:I20)=5,0.75,IF(COUNT(D20:I20)=4,0.5,IF(COUNT(D20:I20)=3,0.25,0))))</f>
        <v>1</v>
      </c>
      <c r="L20" s="22">
        <v>6.5</v>
      </c>
      <c r="M20" s="22">
        <f t="shared" si="3"/>
        <v>1.3</v>
      </c>
      <c r="N20" s="22">
        <v>7</v>
      </c>
      <c r="O20" s="22">
        <f t="shared" si="4"/>
        <v>0.7000000000000001</v>
      </c>
      <c r="P20" s="22">
        <v>3</v>
      </c>
      <c r="Q20" s="22">
        <f t="shared" si="5"/>
        <v>1.5</v>
      </c>
      <c r="R20" s="22">
        <f t="shared" si="6"/>
        <v>5.25</v>
      </c>
    </row>
    <row r="21" spans="1:18" ht="12.75">
      <c r="A21" s="22">
        <v>15</v>
      </c>
      <c r="B21" s="24" t="s">
        <v>107</v>
      </c>
      <c r="C21" s="24" t="s">
        <v>83</v>
      </c>
      <c r="D21" s="22"/>
      <c r="E21" s="22"/>
      <c r="F21" s="22">
        <v>7</v>
      </c>
      <c r="G21" s="22"/>
      <c r="H21" s="22">
        <v>7</v>
      </c>
      <c r="I21" s="22"/>
      <c r="J21" s="22">
        <f>SUM(E21:H21)/4*0.1</f>
        <v>0.35000000000000003</v>
      </c>
      <c r="K21" s="22">
        <f>IF(COUNT(D21:I21)=6,1,IF(COUNT(D21:I21)=5,0.75,IF(COUNT(D21:I21)=4,0.5,IF(COUNT(D21:I21)=3,0.25,0))))</f>
        <v>0</v>
      </c>
      <c r="L21" s="22">
        <v>6</v>
      </c>
      <c r="M21" s="22">
        <f t="shared" si="3"/>
        <v>1.2000000000000002</v>
      </c>
      <c r="N21" s="22">
        <v>6</v>
      </c>
      <c r="O21" s="22">
        <f t="shared" si="4"/>
        <v>0.6000000000000001</v>
      </c>
      <c r="P21" s="22">
        <v>3</v>
      </c>
      <c r="Q21" s="22">
        <f t="shared" si="5"/>
        <v>1.5</v>
      </c>
      <c r="R21" s="22">
        <f t="shared" si="6"/>
        <v>3.65</v>
      </c>
    </row>
    <row r="22" spans="1:18" ht="12.75">
      <c r="A22" s="22">
        <v>16</v>
      </c>
      <c r="B22" s="24" t="s">
        <v>115</v>
      </c>
      <c r="C22" s="24" t="s">
        <v>83</v>
      </c>
      <c r="D22" s="22"/>
      <c r="E22" s="22"/>
      <c r="F22" s="22"/>
      <c r="G22" s="22">
        <v>5</v>
      </c>
      <c r="H22" s="22"/>
      <c r="I22" s="22"/>
      <c r="J22" s="22"/>
      <c r="K22" s="22"/>
      <c r="L22" s="22">
        <v>5</v>
      </c>
      <c r="M22" s="22">
        <f t="shared" si="3"/>
        <v>1</v>
      </c>
      <c r="N22" s="22">
        <v>9</v>
      </c>
      <c r="O22" s="22">
        <f t="shared" si="4"/>
        <v>0.9</v>
      </c>
      <c r="P22" s="22">
        <v>6</v>
      </c>
      <c r="Q22" s="22">
        <f t="shared" si="5"/>
        <v>3</v>
      </c>
      <c r="R22" s="22">
        <f t="shared" si="6"/>
        <v>4.9</v>
      </c>
    </row>
    <row r="23" spans="1:18" ht="12.75">
      <c r="A23" s="22">
        <v>17</v>
      </c>
      <c r="B23" s="22" t="s">
        <v>65</v>
      </c>
      <c r="C23" s="22" t="s">
        <v>66</v>
      </c>
      <c r="D23" s="22">
        <v>10</v>
      </c>
      <c r="E23" s="22">
        <v>9</v>
      </c>
      <c r="F23" s="22">
        <v>8</v>
      </c>
      <c r="G23" s="22">
        <v>9</v>
      </c>
      <c r="H23" s="22">
        <v>8</v>
      </c>
      <c r="I23" s="22">
        <v>8</v>
      </c>
      <c r="J23" s="22">
        <f aca="true" t="shared" si="7" ref="J23:J29">SUM(E23:H23)/4*0.1</f>
        <v>0.8500000000000001</v>
      </c>
      <c r="K23" s="22">
        <f aca="true" t="shared" si="8" ref="K23:K29">IF(COUNT(D23:I23)=6,1,IF(COUNT(D23:I23)=5,0.75,IF(COUNT(D23:I23)=4,0.5,IF(COUNT(D23:I23)=3,0.25,0))))</f>
        <v>1</v>
      </c>
      <c r="L23" s="22">
        <v>8.5</v>
      </c>
      <c r="M23" s="22">
        <f t="shared" si="3"/>
        <v>1.7000000000000002</v>
      </c>
      <c r="N23" s="22">
        <v>9</v>
      </c>
      <c r="O23" s="22">
        <f t="shared" si="4"/>
        <v>0.9</v>
      </c>
      <c r="P23" s="22">
        <v>7.5</v>
      </c>
      <c r="Q23" s="22">
        <f t="shared" si="5"/>
        <v>3.75</v>
      </c>
      <c r="R23" s="22">
        <f t="shared" si="6"/>
        <v>8.2</v>
      </c>
    </row>
    <row r="24" spans="1:18" ht="12.75">
      <c r="A24" s="22">
        <v>18</v>
      </c>
      <c r="B24" s="22" t="s">
        <v>27</v>
      </c>
      <c r="C24" s="22" t="s">
        <v>28</v>
      </c>
      <c r="D24" s="22">
        <v>10</v>
      </c>
      <c r="E24" s="22"/>
      <c r="F24" s="22"/>
      <c r="G24" s="22"/>
      <c r="H24" s="22">
        <v>8</v>
      </c>
      <c r="I24" s="22">
        <v>8</v>
      </c>
      <c r="J24" s="22">
        <f t="shared" si="7"/>
        <v>0.2</v>
      </c>
      <c r="K24" s="22">
        <f t="shared" si="8"/>
        <v>0.25</v>
      </c>
      <c r="L24" s="22">
        <v>3</v>
      </c>
      <c r="M24" s="22">
        <f t="shared" si="3"/>
        <v>0.6000000000000001</v>
      </c>
      <c r="N24" s="22">
        <v>2</v>
      </c>
      <c r="O24" s="22">
        <f t="shared" si="4"/>
        <v>0.2</v>
      </c>
      <c r="P24" s="22">
        <v>2</v>
      </c>
      <c r="Q24" s="22">
        <f t="shared" si="5"/>
        <v>1</v>
      </c>
      <c r="R24" s="22">
        <f t="shared" si="6"/>
        <v>2.25</v>
      </c>
    </row>
    <row r="25" spans="1:18" ht="12.75">
      <c r="A25" s="22">
        <v>19</v>
      </c>
      <c r="B25" s="22" t="s">
        <v>58</v>
      </c>
      <c r="C25" s="22" t="s">
        <v>114</v>
      </c>
      <c r="D25" s="22">
        <v>10</v>
      </c>
      <c r="E25" s="22">
        <v>8</v>
      </c>
      <c r="F25" s="22">
        <v>9</v>
      </c>
      <c r="G25" s="22">
        <v>7</v>
      </c>
      <c r="H25" s="22">
        <v>7</v>
      </c>
      <c r="I25" s="22">
        <v>8</v>
      </c>
      <c r="J25" s="22">
        <f t="shared" si="7"/>
        <v>0.775</v>
      </c>
      <c r="K25" s="22">
        <f t="shared" si="8"/>
        <v>1</v>
      </c>
      <c r="L25" s="22">
        <v>7.5</v>
      </c>
      <c r="M25" s="22">
        <f t="shared" si="3"/>
        <v>1.5</v>
      </c>
      <c r="N25" s="22">
        <v>7</v>
      </c>
      <c r="O25" s="22">
        <f t="shared" si="4"/>
        <v>0.7000000000000001</v>
      </c>
      <c r="P25" s="25">
        <v>3.25</v>
      </c>
      <c r="Q25" s="22">
        <f t="shared" si="5"/>
        <v>1.625</v>
      </c>
      <c r="R25" s="22">
        <f t="shared" si="6"/>
        <v>5.6</v>
      </c>
    </row>
    <row r="26" spans="1:18" ht="12.75">
      <c r="A26" s="22">
        <v>20</v>
      </c>
      <c r="B26" s="22" t="s">
        <v>24</v>
      </c>
      <c r="C26" s="22" t="s">
        <v>25</v>
      </c>
      <c r="D26" s="22">
        <v>10</v>
      </c>
      <c r="E26" s="22">
        <v>9</v>
      </c>
      <c r="F26" s="22">
        <v>9</v>
      </c>
      <c r="G26" s="22">
        <v>8</v>
      </c>
      <c r="H26" s="22">
        <v>9</v>
      </c>
      <c r="I26" s="22">
        <v>8</v>
      </c>
      <c r="J26" s="22">
        <f t="shared" si="7"/>
        <v>0.875</v>
      </c>
      <c r="K26" s="22">
        <f t="shared" si="8"/>
        <v>1</v>
      </c>
      <c r="L26" s="22">
        <v>10</v>
      </c>
      <c r="M26" s="22">
        <f t="shared" si="3"/>
        <v>2</v>
      </c>
      <c r="N26" s="22">
        <v>9.5</v>
      </c>
      <c r="O26" s="22">
        <f t="shared" si="4"/>
        <v>0.9500000000000001</v>
      </c>
      <c r="P26" s="22">
        <v>8.5</v>
      </c>
      <c r="Q26" s="22">
        <f t="shared" si="5"/>
        <v>4.25</v>
      </c>
      <c r="R26" s="22">
        <f t="shared" si="6"/>
        <v>9.08</v>
      </c>
    </row>
    <row r="27" spans="1:18" s="7" customFormat="1" ht="12.75">
      <c r="A27" s="22">
        <v>21</v>
      </c>
      <c r="B27" s="22" t="s">
        <v>39</v>
      </c>
      <c r="C27" s="22" t="s">
        <v>25</v>
      </c>
      <c r="D27" s="22">
        <v>10</v>
      </c>
      <c r="E27" s="22">
        <v>8</v>
      </c>
      <c r="F27" s="22"/>
      <c r="G27" s="22"/>
      <c r="H27" s="22"/>
      <c r="I27" s="22">
        <v>8</v>
      </c>
      <c r="J27" s="22">
        <f t="shared" si="7"/>
        <v>0.2</v>
      </c>
      <c r="K27" s="22">
        <f t="shared" si="8"/>
        <v>0.25</v>
      </c>
      <c r="L27" s="22">
        <v>4.5</v>
      </c>
      <c r="M27" s="22">
        <f t="shared" si="3"/>
        <v>0.9</v>
      </c>
      <c r="N27" s="22">
        <v>5</v>
      </c>
      <c r="O27" s="22">
        <f>N27*0.1</f>
        <v>0.5</v>
      </c>
      <c r="P27" s="22">
        <v>3.5</v>
      </c>
      <c r="Q27" s="22">
        <f t="shared" si="5"/>
        <v>1.75</v>
      </c>
      <c r="R27" s="22">
        <f t="shared" si="6"/>
        <v>3.6</v>
      </c>
    </row>
    <row r="28" spans="1:18" ht="12.75">
      <c r="A28" s="22">
        <v>22</v>
      </c>
      <c r="B28" s="22" t="s">
        <v>84</v>
      </c>
      <c r="C28" s="22" t="s">
        <v>64</v>
      </c>
      <c r="D28" s="22">
        <v>10</v>
      </c>
      <c r="E28" s="22">
        <v>8</v>
      </c>
      <c r="F28" s="22">
        <v>9</v>
      </c>
      <c r="G28" s="22">
        <v>7</v>
      </c>
      <c r="H28" s="22">
        <v>8</v>
      </c>
      <c r="I28" s="22">
        <v>8</v>
      </c>
      <c r="J28" s="22">
        <f t="shared" si="7"/>
        <v>0.8</v>
      </c>
      <c r="K28" s="22">
        <f t="shared" si="8"/>
        <v>1</v>
      </c>
      <c r="L28" s="22">
        <v>9</v>
      </c>
      <c r="M28" s="22">
        <f t="shared" si="3"/>
        <v>1.8</v>
      </c>
      <c r="N28" s="22">
        <v>8</v>
      </c>
      <c r="O28" s="22">
        <f t="shared" si="4"/>
        <v>0.8</v>
      </c>
      <c r="P28" s="22">
        <v>3</v>
      </c>
      <c r="Q28" s="22">
        <f t="shared" si="5"/>
        <v>1.5</v>
      </c>
      <c r="R28" s="22">
        <f t="shared" si="6"/>
        <v>5.9</v>
      </c>
    </row>
    <row r="29" spans="1:18" ht="12.75">
      <c r="A29" s="22">
        <v>23</v>
      </c>
      <c r="B29" s="26" t="s">
        <v>63</v>
      </c>
      <c r="C29" s="26" t="s">
        <v>64</v>
      </c>
      <c r="D29" s="26">
        <v>10</v>
      </c>
      <c r="E29" s="27"/>
      <c r="F29" s="28"/>
      <c r="G29" s="28"/>
      <c r="H29" s="28">
        <v>8</v>
      </c>
      <c r="I29" s="28"/>
      <c r="J29" s="28">
        <f t="shared" si="7"/>
        <v>0.2</v>
      </c>
      <c r="K29" s="28">
        <f t="shared" si="8"/>
        <v>0</v>
      </c>
      <c r="L29" s="28">
        <v>7.5</v>
      </c>
      <c r="M29" s="28">
        <f t="shared" si="3"/>
        <v>1.5</v>
      </c>
      <c r="N29" s="28">
        <v>7</v>
      </c>
      <c r="O29" s="28">
        <f t="shared" si="4"/>
        <v>0.7000000000000001</v>
      </c>
      <c r="P29" s="28">
        <v>7</v>
      </c>
      <c r="Q29" s="22">
        <f t="shared" si="5"/>
        <v>3.5</v>
      </c>
      <c r="R29" s="22">
        <f t="shared" si="6"/>
        <v>5.9</v>
      </c>
    </row>
    <row r="30" spans="1:18" ht="12.75">
      <c r="A30" s="22">
        <v>24</v>
      </c>
      <c r="B30" s="24" t="s">
        <v>120</v>
      </c>
      <c r="C30" s="24" t="s">
        <v>64</v>
      </c>
      <c r="D30" s="22"/>
      <c r="E30" s="22"/>
      <c r="F30" s="22"/>
      <c r="G30" s="22"/>
      <c r="H30" s="22">
        <v>0</v>
      </c>
      <c r="I30" s="22"/>
      <c r="J30" s="22"/>
      <c r="K30" s="22"/>
      <c r="L30" s="22">
        <v>6.5</v>
      </c>
      <c r="M30" s="22">
        <f t="shared" si="3"/>
        <v>1.3</v>
      </c>
      <c r="N30" s="22">
        <v>7</v>
      </c>
      <c r="O30" s="22">
        <f t="shared" si="4"/>
        <v>0.7000000000000001</v>
      </c>
      <c r="P30" s="22">
        <v>5</v>
      </c>
      <c r="Q30" s="22">
        <f t="shared" si="5"/>
        <v>2.5</v>
      </c>
      <c r="R30" s="22">
        <f t="shared" si="6"/>
        <v>4.5</v>
      </c>
    </row>
    <row r="31" spans="1:18" ht="12.75">
      <c r="A31" s="22">
        <v>25</v>
      </c>
      <c r="B31" s="22" t="s">
        <v>35</v>
      </c>
      <c r="C31" s="22" t="s">
        <v>36</v>
      </c>
      <c r="D31" s="22">
        <v>10</v>
      </c>
      <c r="E31" s="22">
        <v>7</v>
      </c>
      <c r="F31" s="22">
        <v>7</v>
      </c>
      <c r="G31" s="22">
        <v>7</v>
      </c>
      <c r="H31" s="22"/>
      <c r="I31" s="22">
        <v>8</v>
      </c>
      <c r="J31" s="22">
        <f aca="true" t="shared" si="9" ref="J31:J57">SUM(E31:H31)/4*0.1</f>
        <v>0.525</v>
      </c>
      <c r="K31" s="22">
        <f aca="true" t="shared" si="10" ref="K31:K57">IF(COUNT(D31:I31)=6,1,IF(COUNT(D31:I31)=5,0.75,IF(COUNT(D31:I31)=4,0.5,IF(COUNT(D31:I31)=3,0.25,0))))</f>
        <v>0.75</v>
      </c>
      <c r="L31" s="22">
        <v>8.5</v>
      </c>
      <c r="M31" s="22">
        <f t="shared" si="3"/>
        <v>1.7000000000000002</v>
      </c>
      <c r="N31" s="22">
        <v>6</v>
      </c>
      <c r="O31" s="22">
        <f t="shared" si="4"/>
        <v>0.6000000000000001</v>
      </c>
      <c r="P31" s="22">
        <v>3</v>
      </c>
      <c r="Q31" s="22">
        <f t="shared" si="5"/>
        <v>1.5</v>
      </c>
      <c r="R31" s="22">
        <f t="shared" si="6"/>
        <v>5.08</v>
      </c>
    </row>
    <row r="32" spans="1:18" ht="12.75">
      <c r="A32" s="22">
        <v>26</v>
      </c>
      <c r="B32" s="22" t="s">
        <v>78</v>
      </c>
      <c r="C32" s="22" t="s">
        <v>79</v>
      </c>
      <c r="D32" s="22">
        <v>10</v>
      </c>
      <c r="E32" s="22">
        <v>9</v>
      </c>
      <c r="F32" s="22">
        <v>9</v>
      </c>
      <c r="G32" s="22">
        <v>9</v>
      </c>
      <c r="H32" s="22">
        <v>10</v>
      </c>
      <c r="I32" s="22">
        <v>8</v>
      </c>
      <c r="J32" s="22">
        <f t="shared" si="9"/>
        <v>0.925</v>
      </c>
      <c r="K32" s="22">
        <f t="shared" si="10"/>
        <v>1</v>
      </c>
      <c r="L32" s="22">
        <v>9.5</v>
      </c>
      <c r="M32" s="22">
        <f t="shared" si="3"/>
        <v>1.9000000000000001</v>
      </c>
      <c r="N32" s="22">
        <v>9.5</v>
      </c>
      <c r="O32" s="22">
        <f t="shared" si="4"/>
        <v>0.9500000000000001</v>
      </c>
      <c r="P32" s="22">
        <v>9</v>
      </c>
      <c r="Q32" s="22">
        <f t="shared" si="5"/>
        <v>4.5</v>
      </c>
      <c r="R32" s="22">
        <f t="shared" si="6"/>
        <v>9.28</v>
      </c>
    </row>
    <row r="33" spans="1:18" ht="12.75">
      <c r="A33" s="22">
        <v>27</v>
      </c>
      <c r="B33" s="22" t="s">
        <v>29</v>
      </c>
      <c r="C33" s="22" t="s">
        <v>30</v>
      </c>
      <c r="D33" s="22">
        <v>10</v>
      </c>
      <c r="E33" s="22">
        <v>8</v>
      </c>
      <c r="F33" s="22">
        <v>8</v>
      </c>
      <c r="G33" s="22">
        <v>6</v>
      </c>
      <c r="H33" s="22">
        <v>0</v>
      </c>
      <c r="I33" s="22">
        <v>8</v>
      </c>
      <c r="J33" s="22">
        <f t="shared" si="9"/>
        <v>0.55</v>
      </c>
      <c r="K33" s="22">
        <f t="shared" si="10"/>
        <v>1</v>
      </c>
      <c r="L33" s="22">
        <v>1</v>
      </c>
      <c r="M33" s="22">
        <f t="shared" si="3"/>
        <v>0.2</v>
      </c>
      <c r="N33" s="22"/>
      <c r="O33" s="22">
        <f t="shared" si="4"/>
        <v>0</v>
      </c>
      <c r="P33" s="22">
        <v>2</v>
      </c>
      <c r="Q33" s="22">
        <f t="shared" si="5"/>
        <v>1</v>
      </c>
      <c r="R33" s="22">
        <f t="shared" si="6"/>
        <v>2.75</v>
      </c>
    </row>
    <row r="34" spans="1:18" ht="12.75">
      <c r="A34" s="22">
        <v>28</v>
      </c>
      <c r="B34" s="22" t="s">
        <v>56</v>
      </c>
      <c r="C34" s="22" t="s">
        <v>57</v>
      </c>
      <c r="D34" s="22">
        <v>10</v>
      </c>
      <c r="E34" s="22">
        <v>8</v>
      </c>
      <c r="F34" s="22">
        <v>7</v>
      </c>
      <c r="G34" s="22">
        <v>6</v>
      </c>
      <c r="H34" s="22"/>
      <c r="I34" s="22">
        <v>8</v>
      </c>
      <c r="J34" s="22">
        <f t="shared" si="9"/>
        <v>0.525</v>
      </c>
      <c r="K34" s="22">
        <f t="shared" si="10"/>
        <v>0.75</v>
      </c>
      <c r="L34" s="22">
        <v>9</v>
      </c>
      <c r="M34" s="22">
        <f t="shared" si="3"/>
        <v>1.8</v>
      </c>
      <c r="N34" s="22">
        <v>7</v>
      </c>
      <c r="O34" s="22">
        <f t="shared" si="4"/>
        <v>0.7000000000000001</v>
      </c>
      <c r="P34" s="22">
        <v>2</v>
      </c>
      <c r="Q34" s="22">
        <f t="shared" si="5"/>
        <v>1</v>
      </c>
      <c r="R34" s="22">
        <f t="shared" si="6"/>
        <v>4.78</v>
      </c>
    </row>
    <row r="35" spans="1:18" ht="12.75">
      <c r="A35" s="22">
        <v>29</v>
      </c>
      <c r="B35" s="22" t="s">
        <v>54</v>
      </c>
      <c r="C35" s="22" t="s">
        <v>55</v>
      </c>
      <c r="D35" s="22">
        <v>10</v>
      </c>
      <c r="E35" s="22">
        <v>9</v>
      </c>
      <c r="F35" s="22">
        <v>8</v>
      </c>
      <c r="G35" s="22">
        <v>6</v>
      </c>
      <c r="H35" s="22">
        <v>9</v>
      </c>
      <c r="I35" s="22">
        <v>8</v>
      </c>
      <c r="J35" s="22">
        <f t="shared" si="9"/>
        <v>0.8</v>
      </c>
      <c r="K35" s="22">
        <f t="shared" si="10"/>
        <v>1</v>
      </c>
      <c r="L35" s="22">
        <v>8.5</v>
      </c>
      <c r="M35" s="22">
        <f t="shared" si="3"/>
        <v>1.7000000000000002</v>
      </c>
      <c r="N35" s="22">
        <v>8</v>
      </c>
      <c r="O35" s="22">
        <f t="shared" si="4"/>
        <v>0.8</v>
      </c>
      <c r="P35" s="22">
        <v>3</v>
      </c>
      <c r="Q35" s="22">
        <f t="shared" si="5"/>
        <v>1.5</v>
      </c>
      <c r="R35" s="22">
        <f t="shared" si="6"/>
        <v>5.8</v>
      </c>
    </row>
    <row r="36" spans="1:18" ht="12.75">
      <c r="A36" s="22">
        <v>30</v>
      </c>
      <c r="B36" s="22" t="s">
        <v>98</v>
      </c>
      <c r="C36" s="22" t="s">
        <v>99</v>
      </c>
      <c r="D36" s="22">
        <v>10</v>
      </c>
      <c r="E36" s="22"/>
      <c r="F36" s="22">
        <v>9</v>
      </c>
      <c r="G36" s="22">
        <v>7</v>
      </c>
      <c r="H36" s="22">
        <v>0</v>
      </c>
      <c r="I36" s="22">
        <v>8</v>
      </c>
      <c r="J36" s="22">
        <f t="shared" si="9"/>
        <v>0.4</v>
      </c>
      <c r="K36" s="22">
        <f t="shared" si="10"/>
        <v>0.75</v>
      </c>
      <c r="L36" s="22">
        <v>5.5</v>
      </c>
      <c r="M36" s="22">
        <f t="shared" si="3"/>
        <v>1.1</v>
      </c>
      <c r="N36" s="22">
        <v>9</v>
      </c>
      <c r="O36" s="22">
        <f t="shared" si="4"/>
        <v>0.9</v>
      </c>
      <c r="P36" s="22">
        <v>3</v>
      </c>
      <c r="Q36" s="22">
        <f t="shared" si="5"/>
        <v>1.5</v>
      </c>
      <c r="R36" s="22">
        <f t="shared" si="6"/>
        <v>4.65</v>
      </c>
    </row>
    <row r="37" spans="1:18" ht="12.75">
      <c r="A37" s="22">
        <v>31</v>
      </c>
      <c r="B37" s="22" t="s">
        <v>69</v>
      </c>
      <c r="C37" s="22" t="s">
        <v>70</v>
      </c>
      <c r="D37" s="22">
        <v>10</v>
      </c>
      <c r="E37" s="22">
        <v>7</v>
      </c>
      <c r="F37" s="22">
        <v>9</v>
      </c>
      <c r="G37" s="22"/>
      <c r="H37" s="22">
        <v>6</v>
      </c>
      <c r="I37" s="22">
        <v>8</v>
      </c>
      <c r="J37" s="22">
        <f t="shared" si="9"/>
        <v>0.55</v>
      </c>
      <c r="K37" s="22">
        <f t="shared" si="10"/>
        <v>0.75</v>
      </c>
      <c r="L37" s="22">
        <v>8.5</v>
      </c>
      <c r="M37" s="22">
        <f t="shared" si="3"/>
        <v>1.7000000000000002</v>
      </c>
      <c r="N37" s="22">
        <v>7</v>
      </c>
      <c r="O37" s="22">
        <f t="shared" si="4"/>
        <v>0.7000000000000001</v>
      </c>
      <c r="P37" s="22">
        <v>4</v>
      </c>
      <c r="Q37" s="22">
        <f t="shared" si="5"/>
        <v>2</v>
      </c>
      <c r="R37" s="22">
        <f t="shared" si="6"/>
        <v>5.7</v>
      </c>
    </row>
    <row r="38" spans="1:18" ht="12.75">
      <c r="A38" s="22">
        <v>32</v>
      </c>
      <c r="B38" s="22" t="s">
        <v>61</v>
      </c>
      <c r="C38" s="22" t="s">
        <v>62</v>
      </c>
      <c r="D38" s="22">
        <v>10</v>
      </c>
      <c r="E38" s="22">
        <v>8</v>
      </c>
      <c r="F38" s="22">
        <v>8</v>
      </c>
      <c r="G38" s="22">
        <v>8</v>
      </c>
      <c r="H38" s="22">
        <v>0</v>
      </c>
      <c r="I38" s="22">
        <v>8</v>
      </c>
      <c r="J38" s="22">
        <f t="shared" si="9"/>
        <v>0.6000000000000001</v>
      </c>
      <c r="K38" s="22">
        <f t="shared" si="10"/>
        <v>1</v>
      </c>
      <c r="L38" s="22">
        <v>8.5</v>
      </c>
      <c r="M38" s="22">
        <f t="shared" si="3"/>
        <v>1.7000000000000002</v>
      </c>
      <c r="N38" s="22">
        <v>7</v>
      </c>
      <c r="O38" s="22">
        <f t="shared" si="4"/>
        <v>0.7000000000000001</v>
      </c>
      <c r="P38" s="22">
        <v>2</v>
      </c>
      <c r="Q38" s="22">
        <f t="shared" si="5"/>
        <v>1</v>
      </c>
      <c r="R38" s="22">
        <f t="shared" si="6"/>
        <v>5</v>
      </c>
    </row>
    <row r="39" spans="1:18" ht="12.75">
      <c r="A39" s="22">
        <v>33</v>
      </c>
      <c r="B39" s="24" t="s">
        <v>63</v>
      </c>
      <c r="C39" s="24" t="s">
        <v>106</v>
      </c>
      <c r="D39" s="22"/>
      <c r="E39" s="22"/>
      <c r="F39" s="22">
        <v>8</v>
      </c>
      <c r="G39" s="22"/>
      <c r="H39" s="22">
        <v>7</v>
      </c>
      <c r="I39" s="22"/>
      <c r="J39" s="22">
        <f t="shared" si="9"/>
        <v>0.375</v>
      </c>
      <c r="K39" s="22">
        <f t="shared" si="10"/>
        <v>0</v>
      </c>
      <c r="L39" s="22">
        <v>7.5</v>
      </c>
      <c r="M39" s="22">
        <f t="shared" si="3"/>
        <v>1.5</v>
      </c>
      <c r="N39" s="22"/>
      <c r="O39" s="22">
        <f>N39*0.1</f>
        <v>0</v>
      </c>
      <c r="P39" s="22">
        <v>2.25</v>
      </c>
      <c r="Q39" s="22">
        <f t="shared" si="5"/>
        <v>1.125</v>
      </c>
      <c r="R39" s="22">
        <f t="shared" si="6"/>
        <v>3</v>
      </c>
    </row>
    <row r="40" spans="1:18" ht="12.75">
      <c r="A40" s="22">
        <v>34</v>
      </c>
      <c r="B40" s="22" t="s">
        <v>89</v>
      </c>
      <c r="C40" s="22" t="s">
        <v>90</v>
      </c>
      <c r="D40" s="22">
        <v>10</v>
      </c>
      <c r="E40" s="22">
        <v>9</v>
      </c>
      <c r="F40" s="22"/>
      <c r="G40" s="22">
        <v>8</v>
      </c>
      <c r="H40" s="22">
        <v>7</v>
      </c>
      <c r="I40" s="22">
        <v>8</v>
      </c>
      <c r="J40" s="22">
        <f t="shared" si="9"/>
        <v>0.6000000000000001</v>
      </c>
      <c r="K40" s="22">
        <f t="shared" si="10"/>
        <v>0.75</v>
      </c>
      <c r="L40" s="22">
        <v>8</v>
      </c>
      <c r="M40" s="22">
        <f t="shared" si="3"/>
        <v>1.6</v>
      </c>
      <c r="N40" s="22">
        <v>6</v>
      </c>
      <c r="O40" s="22">
        <f t="shared" si="4"/>
        <v>0.6000000000000001</v>
      </c>
      <c r="P40" s="22">
        <v>4</v>
      </c>
      <c r="Q40" s="22">
        <f t="shared" si="5"/>
        <v>2</v>
      </c>
      <c r="R40" s="22">
        <f t="shared" si="6"/>
        <v>5.55</v>
      </c>
    </row>
    <row r="41" spans="1:18" ht="12.75">
      <c r="A41" s="22">
        <v>35</v>
      </c>
      <c r="B41" s="22" t="s">
        <v>71</v>
      </c>
      <c r="C41" s="22" t="s">
        <v>72</v>
      </c>
      <c r="D41" s="22">
        <v>10</v>
      </c>
      <c r="E41" s="22">
        <v>9</v>
      </c>
      <c r="F41" s="22">
        <v>7</v>
      </c>
      <c r="G41" s="22">
        <v>7</v>
      </c>
      <c r="H41" s="22">
        <v>8</v>
      </c>
      <c r="I41" s="22">
        <v>8</v>
      </c>
      <c r="J41" s="22">
        <f t="shared" si="9"/>
        <v>0.775</v>
      </c>
      <c r="K41" s="22">
        <f t="shared" si="10"/>
        <v>1</v>
      </c>
      <c r="L41" s="22">
        <v>7.5</v>
      </c>
      <c r="M41" s="22">
        <f t="shared" si="3"/>
        <v>1.5</v>
      </c>
      <c r="N41" s="22">
        <v>6</v>
      </c>
      <c r="O41" s="22">
        <f t="shared" si="4"/>
        <v>0.6000000000000001</v>
      </c>
      <c r="P41" s="22">
        <v>8</v>
      </c>
      <c r="Q41" s="22">
        <f t="shared" si="5"/>
        <v>4</v>
      </c>
      <c r="R41" s="22">
        <f t="shared" si="6"/>
        <v>7.88</v>
      </c>
    </row>
    <row r="42" spans="1:18" ht="12.75">
      <c r="A42" s="22">
        <v>36</v>
      </c>
      <c r="B42" s="22" t="s">
        <v>73</v>
      </c>
      <c r="C42" s="22" t="s">
        <v>72</v>
      </c>
      <c r="D42" s="22">
        <v>10</v>
      </c>
      <c r="E42" s="22">
        <v>8</v>
      </c>
      <c r="F42" s="22"/>
      <c r="G42" s="22"/>
      <c r="H42" s="22">
        <v>8</v>
      </c>
      <c r="I42" s="22">
        <v>8</v>
      </c>
      <c r="J42" s="22">
        <f t="shared" si="9"/>
        <v>0.4</v>
      </c>
      <c r="K42" s="22">
        <f t="shared" si="10"/>
        <v>0.5</v>
      </c>
      <c r="L42" s="22">
        <v>8</v>
      </c>
      <c r="M42" s="22">
        <f t="shared" si="3"/>
        <v>1.6</v>
      </c>
      <c r="N42" s="22">
        <v>4</v>
      </c>
      <c r="O42" s="22">
        <f t="shared" si="4"/>
        <v>0.4</v>
      </c>
      <c r="P42" s="22">
        <v>5</v>
      </c>
      <c r="Q42" s="22">
        <f t="shared" si="5"/>
        <v>2.5</v>
      </c>
      <c r="R42" s="22">
        <f t="shared" si="6"/>
        <v>5.4</v>
      </c>
    </row>
    <row r="43" spans="1:18" ht="12.75">
      <c r="A43" s="22">
        <v>37</v>
      </c>
      <c r="B43" s="22" t="s">
        <v>108</v>
      </c>
      <c r="C43" s="22" t="s">
        <v>95</v>
      </c>
      <c r="D43" s="22">
        <v>10</v>
      </c>
      <c r="E43" s="22">
        <v>7</v>
      </c>
      <c r="F43" s="22">
        <v>8</v>
      </c>
      <c r="G43" s="22">
        <v>6</v>
      </c>
      <c r="H43" s="22">
        <v>0</v>
      </c>
      <c r="I43" s="22">
        <v>8</v>
      </c>
      <c r="J43" s="22">
        <f t="shared" si="9"/>
        <v>0.525</v>
      </c>
      <c r="K43" s="22">
        <f t="shared" si="10"/>
        <v>1</v>
      </c>
      <c r="L43" s="22">
        <v>7</v>
      </c>
      <c r="M43" s="22">
        <f t="shared" si="3"/>
        <v>1.4000000000000001</v>
      </c>
      <c r="N43" s="22">
        <v>8.5</v>
      </c>
      <c r="O43" s="22">
        <f t="shared" si="4"/>
        <v>0.8500000000000001</v>
      </c>
      <c r="P43" s="22">
        <v>2</v>
      </c>
      <c r="Q43" s="22">
        <f t="shared" si="5"/>
        <v>1</v>
      </c>
      <c r="R43" s="22">
        <f t="shared" si="6"/>
        <v>4.78</v>
      </c>
    </row>
    <row r="44" spans="1:18" ht="12.75">
      <c r="A44" s="22">
        <v>38</v>
      </c>
      <c r="B44" s="22" t="s">
        <v>74</v>
      </c>
      <c r="C44" s="22" t="s">
        <v>75</v>
      </c>
      <c r="D44" s="22">
        <v>10</v>
      </c>
      <c r="E44" s="19">
        <v>0</v>
      </c>
      <c r="F44" s="22">
        <v>7</v>
      </c>
      <c r="G44" s="22">
        <v>6</v>
      </c>
      <c r="H44" s="22">
        <v>8</v>
      </c>
      <c r="I44" s="22">
        <v>8</v>
      </c>
      <c r="J44" s="22">
        <f t="shared" si="9"/>
        <v>0.525</v>
      </c>
      <c r="K44" s="22">
        <f t="shared" si="10"/>
        <v>1</v>
      </c>
      <c r="L44" s="22">
        <v>9</v>
      </c>
      <c r="M44" s="22">
        <f t="shared" si="3"/>
        <v>1.8</v>
      </c>
      <c r="N44" s="22">
        <v>6.5</v>
      </c>
      <c r="O44" s="22">
        <f t="shared" si="4"/>
        <v>0.65</v>
      </c>
      <c r="P44" s="22">
        <v>9.5</v>
      </c>
      <c r="Q44" s="22">
        <f t="shared" si="5"/>
        <v>4.75</v>
      </c>
      <c r="R44" s="22">
        <f t="shared" si="6"/>
        <v>8.73</v>
      </c>
    </row>
    <row r="45" spans="1:18" ht="12.75">
      <c r="A45" s="22">
        <v>39</v>
      </c>
      <c r="B45" s="24" t="s">
        <v>104</v>
      </c>
      <c r="C45" s="24" t="s">
        <v>105</v>
      </c>
      <c r="D45" s="22"/>
      <c r="E45" s="22"/>
      <c r="F45" s="22">
        <v>8</v>
      </c>
      <c r="G45" s="22"/>
      <c r="H45" s="22">
        <v>7</v>
      </c>
      <c r="I45" s="22">
        <v>8</v>
      </c>
      <c r="J45" s="22">
        <f t="shared" si="9"/>
        <v>0.375</v>
      </c>
      <c r="K45" s="22">
        <f t="shared" si="10"/>
        <v>0.25</v>
      </c>
      <c r="L45" s="22">
        <v>8</v>
      </c>
      <c r="M45" s="22">
        <f t="shared" si="3"/>
        <v>1.6</v>
      </c>
      <c r="N45" s="22">
        <v>9</v>
      </c>
      <c r="O45" s="22">
        <f>N45*0.1</f>
        <v>0.9</v>
      </c>
      <c r="P45" s="22">
        <v>7</v>
      </c>
      <c r="Q45" s="22">
        <f t="shared" si="5"/>
        <v>3.5</v>
      </c>
      <c r="R45" s="22">
        <f t="shared" si="6"/>
        <v>6.63</v>
      </c>
    </row>
    <row r="46" spans="1:18" ht="12.75">
      <c r="A46" s="22">
        <v>40</v>
      </c>
      <c r="B46" s="24" t="s">
        <v>113</v>
      </c>
      <c r="C46" s="24" t="s">
        <v>105</v>
      </c>
      <c r="D46" s="22"/>
      <c r="E46" s="22"/>
      <c r="F46" s="22"/>
      <c r="G46" s="22"/>
      <c r="H46" s="22">
        <v>5</v>
      </c>
      <c r="I46" s="22">
        <v>8</v>
      </c>
      <c r="J46" s="22">
        <f t="shared" si="9"/>
        <v>0.125</v>
      </c>
      <c r="K46" s="22">
        <f t="shared" si="10"/>
        <v>0</v>
      </c>
      <c r="L46" s="22">
        <v>4</v>
      </c>
      <c r="M46" s="22">
        <f t="shared" si="3"/>
        <v>0.8</v>
      </c>
      <c r="N46" s="22">
        <v>5</v>
      </c>
      <c r="O46" s="22">
        <f t="shared" si="4"/>
        <v>0.5</v>
      </c>
      <c r="P46" s="22">
        <v>1.5</v>
      </c>
      <c r="Q46" s="22">
        <f t="shared" si="5"/>
        <v>0.75</v>
      </c>
      <c r="R46" s="22">
        <f t="shared" si="6"/>
        <v>2.18</v>
      </c>
    </row>
    <row r="47" spans="1:18" ht="12.75">
      <c r="A47" s="22">
        <v>41</v>
      </c>
      <c r="B47" s="22" t="s">
        <v>109</v>
      </c>
      <c r="C47" s="22" t="s">
        <v>110</v>
      </c>
      <c r="D47" s="22"/>
      <c r="E47" s="22"/>
      <c r="F47" s="22"/>
      <c r="G47" s="22"/>
      <c r="H47" s="22">
        <v>7</v>
      </c>
      <c r="I47" s="22">
        <v>8</v>
      </c>
      <c r="J47" s="22">
        <f t="shared" si="9"/>
        <v>0.17500000000000002</v>
      </c>
      <c r="K47" s="22">
        <f t="shared" si="10"/>
        <v>0</v>
      </c>
      <c r="L47" s="22">
        <v>3</v>
      </c>
      <c r="M47" s="22">
        <f t="shared" si="3"/>
        <v>0.6000000000000001</v>
      </c>
      <c r="N47" s="22">
        <v>3</v>
      </c>
      <c r="O47" s="22">
        <f t="shared" si="4"/>
        <v>0.30000000000000004</v>
      </c>
      <c r="P47" s="22">
        <v>1.5</v>
      </c>
      <c r="Q47" s="22">
        <f t="shared" si="5"/>
        <v>0.75</v>
      </c>
      <c r="R47" s="22">
        <f t="shared" si="6"/>
        <v>1.83</v>
      </c>
    </row>
    <row r="48" spans="1:18" ht="12.75">
      <c r="A48" s="22">
        <v>42</v>
      </c>
      <c r="B48" s="22" t="s">
        <v>91</v>
      </c>
      <c r="C48" s="22" t="s">
        <v>92</v>
      </c>
      <c r="D48" s="22">
        <v>10</v>
      </c>
      <c r="E48" s="22">
        <v>9</v>
      </c>
      <c r="F48" s="22">
        <v>7</v>
      </c>
      <c r="G48" s="22">
        <v>8</v>
      </c>
      <c r="H48" s="22">
        <v>9</v>
      </c>
      <c r="I48" s="22">
        <v>8</v>
      </c>
      <c r="J48" s="22">
        <f t="shared" si="9"/>
        <v>0.8250000000000001</v>
      </c>
      <c r="K48" s="22">
        <f t="shared" si="10"/>
        <v>1</v>
      </c>
      <c r="L48" s="22">
        <v>7</v>
      </c>
      <c r="M48" s="22">
        <f t="shared" si="3"/>
        <v>1.4000000000000001</v>
      </c>
      <c r="N48" s="22"/>
      <c r="O48" s="22">
        <f t="shared" si="4"/>
        <v>0</v>
      </c>
      <c r="P48" s="22">
        <v>7</v>
      </c>
      <c r="Q48" s="22">
        <f t="shared" si="5"/>
        <v>3.5</v>
      </c>
      <c r="R48" s="22">
        <f t="shared" si="6"/>
        <v>6.73</v>
      </c>
    </row>
    <row r="49" spans="1:18" ht="12.75">
      <c r="A49" s="22">
        <v>43</v>
      </c>
      <c r="B49" s="22" t="s">
        <v>50</v>
      </c>
      <c r="C49" s="22" t="s">
        <v>51</v>
      </c>
      <c r="D49" s="22">
        <v>10</v>
      </c>
      <c r="E49" s="22">
        <v>8</v>
      </c>
      <c r="F49" s="22">
        <v>7</v>
      </c>
      <c r="G49" s="22"/>
      <c r="H49" s="22">
        <v>5</v>
      </c>
      <c r="I49" s="22">
        <v>8</v>
      </c>
      <c r="J49" s="22">
        <f t="shared" si="9"/>
        <v>0.5</v>
      </c>
      <c r="K49" s="22">
        <f t="shared" si="10"/>
        <v>0.75</v>
      </c>
      <c r="L49" s="22">
        <v>6.5</v>
      </c>
      <c r="M49" s="22">
        <f t="shared" si="3"/>
        <v>1.3</v>
      </c>
      <c r="N49" s="22">
        <v>8</v>
      </c>
      <c r="O49" s="22">
        <f t="shared" si="4"/>
        <v>0.8</v>
      </c>
      <c r="P49" s="22">
        <v>4</v>
      </c>
      <c r="Q49" s="22">
        <f t="shared" si="5"/>
        <v>2</v>
      </c>
      <c r="R49" s="22">
        <f t="shared" si="6"/>
        <v>5.35</v>
      </c>
    </row>
    <row r="50" spans="1:18" ht="12.75">
      <c r="A50" s="22">
        <v>44</v>
      </c>
      <c r="B50" s="22" t="s">
        <v>68</v>
      </c>
      <c r="C50" s="22" t="s">
        <v>47</v>
      </c>
      <c r="D50" s="22">
        <v>10</v>
      </c>
      <c r="E50" s="22"/>
      <c r="F50" s="22">
        <v>5</v>
      </c>
      <c r="G50" s="22">
        <v>5</v>
      </c>
      <c r="H50" s="22">
        <v>0</v>
      </c>
      <c r="I50" s="22">
        <v>8</v>
      </c>
      <c r="J50" s="22">
        <f t="shared" si="9"/>
        <v>0.25</v>
      </c>
      <c r="K50" s="22">
        <f t="shared" si="10"/>
        <v>0.75</v>
      </c>
      <c r="L50" s="22">
        <v>5.5</v>
      </c>
      <c r="M50" s="22">
        <f t="shared" si="3"/>
        <v>1.1</v>
      </c>
      <c r="N50" s="22">
        <v>8</v>
      </c>
      <c r="O50" s="22">
        <f t="shared" si="4"/>
        <v>0.8</v>
      </c>
      <c r="P50" s="22">
        <v>5.25</v>
      </c>
      <c r="Q50" s="22">
        <f t="shared" si="5"/>
        <v>2.625</v>
      </c>
      <c r="R50" s="22">
        <f t="shared" si="6"/>
        <v>5.53</v>
      </c>
    </row>
    <row r="51" spans="1:18" ht="12.75">
      <c r="A51" s="22">
        <v>45</v>
      </c>
      <c r="B51" s="22" t="s">
        <v>46</v>
      </c>
      <c r="C51" s="22" t="s">
        <v>47</v>
      </c>
      <c r="D51" s="22">
        <v>10</v>
      </c>
      <c r="E51" s="22">
        <v>8</v>
      </c>
      <c r="F51" s="22">
        <v>8</v>
      </c>
      <c r="G51" s="22">
        <v>7</v>
      </c>
      <c r="H51" s="22">
        <v>7</v>
      </c>
      <c r="I51" s="22">
        <v>8</v>
      </c>
      <c r="J51" s="22">
        <f t="shared" si="9"/>
        <v>0.75</v>
      </c>
      <c r="K51" s="22">
        <f t="shared" si="10"/>
        <v>1</v>
      </c>
      <c r="L51" s="22">
        <v>5</v>
      </c>
      <c r="M51" s="22">
        <f t="shared" si="3"/>
        <v>1</v>
      </c>
      <c r="N51" s="22">
        <v>7</v>
      </c>
      <c r="O51" s="22">
        <f t="shared" si="4"/>
        <v>0.7000000000000001</v>
      </c>
      <c r="P51" s="22">
        <v>1.5</v>
      </c>
      <c r="Q51" s="22">
        <f t="shared" si="5"/>
        <v>0.75</v>
      </c>
      <c r="R51" s="22">
        <f t="shared" si="6"/>
        <v>4.2</v>
      </c>
    </row>
    <row r="52" spans="1:18" ht="12.75">
      <c r="A52" s="22">
        <v>46</v>
      </c>
      <c r="B52" s="22" t="s">
        <v>33</v>
      </c>
      <c r="C52" s="22" t="s">
        <v>34</v>
      </c>
      <c r="D52" s="22">
        <v>10</v>
      </c>
      <c r="E52" s="22">
        <v>9</v>
      </c>
      <c r="F52" s="22"/>
      <c r="G52" s="22">
        <v>8</v>
      </c>
      <c r="H52" s="23">
        <v>9</v>
      </c>
      <c r="I52" s="22"/>
      <c r="J52" s="22">
        <f t="shared" si="9"/>
        <v>0.65</v>
      </c>
      <c r="K52" s="22">
        <f t="shared" si="10"/>
        <v>0.5</v>
      </c>
      <c r="L52" s="22">
        <v>8</v>
      </c>
      <c r="M52" s="22">
        <f t="shared" si="3"/>
        <v>1.6</v>
      </c>
      <c r="N52" s="22">
        <v>7</v>
      </c>
      <c r="O52" s="22">
        <f t="shared" si="4"/>
        <v>0.7000000000000001</v>
      </c>
      <c r="P52" s="22">
        <v>8.5</v>
      </c>
      <c r="Q52" s="22">
        <f t="shared" si="5"/>
        <v>4.25</v>
      </c>
      <c r="R52" s="22">
        <f t="shared" si="6"/>
        <v>7.7</v>
      </c>
    </row>
    <row r="53" spans="1:18" ht="12.75">
      <c r="A53" s="22">
        <v>47</v>
      </c>
      <c r="B53" s="22" t="s">
        <v>52</v>
      </c>
      <c r="C53" s="22" t="s">
        <v>53</v>
      </c>
      <c r="D53" s="22">
        <v>10</v>
      </c>
      <c r="E53" s="22">
        <v>9</v>
      </c>
      <c r="F53" s="22">
        <v>8</v>
      </c>
      <c r="G53" s="22">
        <v>8</v>
      </c>
      <c r="H53" s="22">
        <v>9</v>
      </c>
      <c r="I53" s="22">
        <v>8</v>
      </c>
      <c r="J53" s="22">
        <f t="shared" si="9"/>
        <v>0.8500000000000001</v>
      </c>
      <c r="K53" s="22">
        <f t="shared" si="10"/>
        <v>1</v>
      </c>
      <c r="L53" s="22">
        <v>7.5</v>
      </c>
      <c r="M53" s="22">
        <f t="shared" si="3"/>
        <v>1.5</v>
      </c>
      <c r="N53" s="22">
        <v>9</v>
      </c>
      <c r="O53" s="22">
        <f t="shared" si="4"/>
        <v>0.9</v>
      </c>
      <c r="P53" s="22">
        <v>4</v>
      </c>
      <c r="Q53" s="22">
        <f t="shared" si="5"/>
        <v>2</v>
      </c>
      <c r="R53" s="22">
        <f t="shared" si="6"/>
        <v>6.25</v>
      </c>
    </row>
    <row r="54" spans="1:18" ht="12.75">
      <c r="A54" s="22">
        <v>48</v>
      </c>
      <c r="B54" s="22" t="s">
        <v>80</v>
      </c>
      <c r="C54" s="22" t="s">
        <v>81</v>
      </c>
      <c r="D54" s="22">
        <v>10</v>
      </c>
      <c r="E54" s="22">
        <v>9</v>
      </c>
      <c r="F54" s="22">
        <v>8</v>
      </c>
      <c r="G54" s="22">
        <v>8</v>
      </c>
      <c r="H54" s="22">
        <v>8</v>
      </c>
      <c r="I54" s="22">
        <v>8</v>
      </c>
      <c r="J54" s="22">
        <f t="shared" si="9"/>
        <v>0.8250000000000001</v>
      </c>
      <c r="K54" s="22">
        <f t="shared" si="10"/>
        <v>1</v>
      </c>
      <c r="L54" s="22">
        <v>9.5</v>
      </c>
      <c r="M54" s="22">
        <f t="shared" si="3"/>
        <v>1.9000000000000001</v>
      </c>
      <c r="N54" s="22">
        <v>7</v>
      </c>
      <c r="O54" s="22">
        <f t="shared" si="4"/>
        <v>0.7000000000000001</v>
      </c>
      <c r="P54" s="22">
        <v>6.25</v>
      </c>
      <c r="Q54" s="22">
        <f t="shared" si="5"/>
        <v>3.125</v>
      </c>
      <c r="R54" s="22">
        <f t="shared" si="6"/>
        <v>7.55</v>
      </c>
    </row>
    <row r="55" spans="1:18" ht="12.75">
      <c r="A55" s="22">
        <v>49</v>
      </c>
      <c r="B55" s="22" t="s">
        <v>59</v>
      </c>
      <c r="C55" s="22" t="s">
        <v>60</v>
      </c>
      <c r="D55" s="22">
        <v>10</v>
      </c>
      <c r="E55" s="22">
        <v>9</v>
      </c>
      <c r="F55" s="22">
        <v>9</v>
      </c>
      <c r="G55" s="22">
        <v>8</v>
      </c>
      <c r="H55" s="22">
        <v>8</v>
      </c>
      <c r="I55" s="22">
        <v>8</v>
      </c>
      <c r="J55" s="22">
        <f t="shared" si="9"/>
        <v>0.8500000000000001</v>
      </c>
      <c r="K55" s="22">
        <f t="shared" si="10"/>
        <v>1</v>
      </c>
      <c r="L55" s="22">
        <v>9</v>
      </c>
      <c r="M55" s="22">
        <f t="shared" si="3"/>
        <v>1.8</v>
      </c>
      <c r="N55" s="22">
        <v>7</v>
      </c>
      <c r="O55" s="22">
        <f t="shared" si="4"/>
        <v>0.7000000000000001</v>
      </c>
      <c r="P55" s="22">
        <v>5</v>
      </c>
      <c r="Q55" s="22">
        <f t="shared" si="5"/>
        <v>2.5</v>
      </c>
      <c r="R55" s="22">
        <f t="shared" si="6"/>
        <v>6.85</v>
      </c>
    </row>
    <row r="56" spans="1:18" ht="12.75">
      <c r="A56" s="22">
        <v>50</v>
      </c>
      <c r="B56" s="24" t="s">
        <v>100</v>
      </c>
      <c r="C56" s="24" t="s">
        <v>101</v>
      </c>
      <c r="D56" s="22"/>
      <c r="E56" s="22"/>
      <c r="F56" s="22">
        <v>5</v>
      </c>
      <c r="G56" s="22"/>
      <c r="H56" s="22"/>
      <c r="I56" s="22"/>
      <c r="J56" s="22">
        <f t="shared" si="9"/>
        <v>0.125</v>
      </c>
      <c r="K56" s="22">
        <f t="shared" si="10"/>
        <v>0</v>
      </c>
      <c r="L56" s="22"/>
      <c r="M56" s="22">
        <f t="shared" si="3"/>
        <v>0</v>
      </c>
      <c r="N56" s="22"/>
      <c r="O56" s="22">
        <f t="shared" si="4"/>
        <v>0</v>
      </c>
      <c r="P56" s="22">
        <v>0</v>
      </c>
      <c r="Q56" s="22">
        <f t="shared" si="5"/>
        <v>0</v>
      </c>
      <c r="R56" s="22">
        <f t="shared" si="6"/>
        <v>0.13</v>
      </c>
    </row>
    <row r="57" spans="1:18" ht="12.75">
      <c r="A57" s="22">
        <v>51</v>
      </c>
      <c r="B57" s="22" t="s">
        <v>31</v>
      </c>
      <c r="C57" s="22" t="s">
        <v>32</v>
      </c>
      <c r="D57" s="22">
        <v>10</v>
      </c>
      <c r="E57" s="22"/>
      <c r="F57" s="22"/>
      <c r="G57" s="22"/>
      <c r="H57" s="22">
        <v>6</v>
      </c>
      <c r="I57" s="22"/>
      <c r="J57" s="22">
        <f t="shared" si="9"/>
        <v>0.15000000000000002</v>
      </c>
      <c r="K57" s="22">
        <f t="shared" si="10"/>
        <v>0</v>
      </c>
      <c r="L57" s="29">
        <f>SUM(H57:K57)</f>
        <v>6.15</v>
      </c>
      <c r="M57" s="22">
        <f t="shared" si="3"/>
        <v>1.2300000000000002</v>
      </c>
      <c r="N57" s="22">
        <v>6.5</v>
      </c>
      <c r="O57" s="22">
        <f t="shared" si="4"/>
        <v>0.65</v>
      </c>
      <c r="P57" s="22">
        <v>1</v>
      </c>
      <c r="Q57" s="22">
        <f t="shared" si="5"/>
        <v>0.5</v>
      </c>
      <c r="R57" s="22">
        <f t="shared" si="6"/>
        <v>2.53</v>
      </c>
    </row>
    <row r="58" spans="1:18" ht="12.75">
      <c r="A58" s="22">
        <v>52</v>
      </c>
      <c r="B58" s="24" t="s">
        <v>122</v>
      </c>
      <c r="C58" s="24" t="s">
        <v>123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>
        <f>COUNT(N6:N57)</f>
        <v>46</v>
      </c>
      <c r="O58" s="22"/>
      <c r="P58" s="22">
        <v>1.5</v>
      </c>
      <c r="Q58" s="22">
        <f t="shared" si="5"/>
        <v>0.75</v>
      </c>
      <c r="R58" s="22">
        <f>ROUND(J58+K58+M58+O58+Q58,2)</f>
        <v>0.75</v>
      </c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  <row r="64" ht="12.75">
      <c r="K64" s="1"/>
    </row>
    <row r="65" ht="12.75">
      <c r="K65" s="1"/>
    </row>
    <row r="66" ht="12.75">
      <c r="K66" s="1"/>
    </row>
    <row r="67" ht="12.75">
      <c r="K67" s="1"/>
    </row>
    <row r="68" ht="12.75">
      <c r="K68" s="1"/>
    </row>
    <row r="69" ht="12.75">
      <c r="K69" s="1"/>
    </row>
    <row r="70" ht="12.75">
      <c r="K70" s="1"/>
    </row>
    <row r="71" ht="12.75">
      <c r="K71" s="1"/>
    </row>
    <row r="72" ht="12.75">
      <c r="K72" s="1"/>
    </row>
    <row r="73" ht="12.75">
      <c r="K73" s="1"/>
    </row>
    <row r="74" ht="12.75">
      <c r="K74" s="1"/>
    </row>
    <row r="75" ht="12.75"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1"/>
    </row>
    <row r="90" ht="12.75">
      <c r="K90" s="1"/>
    </row>
    <row r="91" ht="12.75">
      <c r="K91" s="1"/>
    </row>
    <row r="92" ht="12.75">
      <c r="K92" s="1"/>
    </row>
    <row r="93" ht="12.75">
      <c r="K93" s="1"/>
    </row>
    <row r="94" ht="12.75">
      <c r="K94" s="1"/>
    </row>
    <row r="95" ht="12.75">
      <c r="K95" s="1"/>
    </row>
    <row r="96" ht="12.75">
      <c r="K96" s="1"/>
    </row>
    <row r="97" ht="12.75">
      <c r="K97" s="1"/>
    </row>
    <row r="98" ht="12.75">
      <c r="K98" s="1"/>
    </row>
    <row r="99" ht="12.75">
      <c r="K99" s="1"/>
    </row>
    <row r="100" ht="12.75">
      <c r="K100" s="1"/>
    </row>
    <row r="101" ht="12.75">
      <c r="K101" s="1"/>
    </row>
    <row r="102" ht="12.75">
      <c r="K102" s="1"/>
    </row>
    <row r="103" ht="12.75">
      <c r="K103" s="1"/>
    </row>
    <row r="104" ht="12.75">
      <c r="K104" s="1"/>
    </row>
    <row r="105" ht="12.75">
      <c r="K105" s="1"/>
    </row>
    <row r="106" ht="12.75">
      <c r="K106" s="1"/>
    </row>
    <row r="107" ht="12.75">
      <c r="K107" s="1"/>
    </row>
    <row r="108" ht="12.75">
      <c r="K108" s="1"/>
    </row>
    <row r="109" ht="12.75">
      <c r="K109" s="1"/>
    </row>
    <row r="110" ht="12.75">
      <c r="K110" s="1"/>
    </row>
    <row r="111" ht="12.75">
      <c r="K111" s="1"/>
    </row>
    <row r="112" ht="12.75">
      <c r="K112" s="1"/>
    </row>
    <row r="113" ht="12.75">
      <c r="K113" s="1"/>
    </row>
    <row r="114" ht="12.75">
      <c r="K114" s="1"/>
    </row>
    <row r="115" ht="12.75">
      <c r="K115" s="1"/>
    </row>
    <row r="116" ht="12.75">
      <c r="K116" s="1"/>
    </row>
    <row r="117" ht="12.75">
      <c r="K117" s="1"/>
    </row>
    <row r="118" ht="12.75">
      <c r="K118" s="1"/>
    </row>
    <row r="119" ht="12.75">
      <c r="K119" s="1"/>
    </row>
    <row r="120" ht="12.75">
      <c r="K120" s="1"/>
    </row>
    <row r="121" ht="12.75">
      <c r="K121" s="1"/>
    </row>
    <row r="122" ht="12.75">
      <c r="K122" s="1"/>
    </row>
    <row r="123" ht="12.75">
      <c r="K123" s="1"/>
    </row>
    <row r="124" ht="12.75">
      <c r="K124" s="1"/>
    </row>
    <row r="125" ht="12.75">
      <c r="K125" s="1"/>
    </row>
    <row r="126" ht="12.75">
      <c r="K126" s="1"/>
    </row>
    <row r="127" ht="12.75">
      <c r="K127" s="1"/>
    </row>
    <row r="128" ht="12.75">
      <c r="K128" s="1"/>
    </row>
    <row r="129" ht="12.75">
      <c r="K129" s="1"/>
    </row>
    <row r="130" ht="12.75">
      <c r="K130" s="1"/>
    </row>
    <row r="131" ht="12.75">
      <c r="K131" s="1"/>
    </row>
    <row r="132" ht="12.75">
      <c r="K132" s="1"/>
    </row>
    <row r="133" ht="12.75">
      <c r="K133" s="1"/>
    </row>
    <row r="134" ht="12.75">
      <c r="K134" s="1"/>
    </row>
    <row r="135" ht="12.75">
      <c r="K135" s="1"/>
    </row>
    <row r="136" ht="12.75">
      <c r="K136" s="1"/>
    </row>
    <row r="137" ht="12.75">
      <c r="K137" s="1"/>
    </row>
    <row r="138" ht="12.75">
      <c r="K138" s="1"/>
    </row>
    <row r="139" ht="12.75">
      <c r="K139" s="1"/>
    </row>
    <row r="140" ht="12.75">
      <c r="K140" s="1"/>
    </row>
    <row r="141" ht="12.75">
      <c r="K141" s="1"/>
    </row>
    <row r="142" ht="12.75">
      <c r="K142" s="1"/>
    </row>
    <row r="143" ht="12.75">
      <c r="K143" s="1"/>
    </row>
    <row r="144" ht="12.75">
      <c r="K144" s="1"/>
    </row>
    <row r="145" ht="12.75">
      <c r="K145" s="1"/>
    </row>
    <row r="146" ht="12.75">
      <c r="K146" s="1"/>
    </row>
    <row r="147" ht="12.75">
      <c r="K147" s="1"/>
    </row>
    <row r="148" ht="12.75">
      <c r="K148" s="1"/>
    </row>
    <row r="149" ht="12.75">
      <c r="K149" s="1"/>
    </row>
    <row r="150" ht="12.75">
      <c r="K150" s="1"/>
    </row>
    <row r="151" ht="12.75">
      <c r="K151" s="1"/>
    </row>
    <row r="152" ht="12.75">
      <c r="K152" s="1"/>
    </row>
    <row r="153" ht="12.75">
      <c r="K153" s="1"/>
    </row>
    <row r="154" ht="12.75">
      <c r="K154" s="1"/>
    </row>
    <row r="155" ht="12.75">
      <c r="K155" s="1"/>
    </row>
    <row r="156" ht="12.75">
      <c r="K156" s="1"/>
    </row>
    <row r="157" ht="12.75">
      <c r="K157" s="1"/>
    </row>
    <row r="158" ht="12.75">
      <c r="K158" s="1"/>
    </row>
    <row r="159" ht="12.75">
      <c r="K159" s="1"/>
    </row>
    <row r="160" ht="12.75">
      <c r="K160" s="1"/>
    </row>
    <row r="161" ht="12.75">
      <c r="K161" s="1"/>
    </row>
    <row r="162" ht="12.75">
      <c r="K162" s="1"/>
    </row>
    <row r="163" ht="12.75">
      <c r="K163" s="1"/>
    </row>
    <row r="164" ht="12.75">
      <c r="K164" s="1"/>
    </row>
    <row r="165" ht="12.75">
      <c r="K165" s="1"/>
    </row>
    <row r="166" ht="12.75">
      <c r="K166" s="1"/>
    </row>
    <row r="167" ht="12.75">
      <c r="K167" s="1"/>
    </row>
    <row r="168" ht="12.75">
      <c r="K168" s="1"/>
    </row>
    <row r="169" ht="12.75">
      <c r="K169" s="1"/>
    </row>
    <row r="170" ht="12.75">
      <c r="K170" s="1"/>
    </row>
    <row r="171" ht="12.75">
      <c r="K171" s="1"/>
    </row>
    <row r="172" ht="12.75">
      <c r="K172" s="1"/>
    </row>
    <row r="173" ht="12.75">
      <c r="K173" s="1"/>
    </row>
    <row r="174" ht="12.75">
      <c r="K174" s="1"/>
    </row>
    <row r="175" ht="12.75">
      <c r="K175" s="1"/>
    </row>
    <row r="176" ht="12.75">
      <c r="K176" s="1"/>
    </row>
    <row r="177" ht="12.75">
      <c r="K177" s="1"/>
    </row>
    <row r="178" ht="12.75">
      <c r="K178" s="1"/>
    </row>
    <row r="179" ht="12.75">
      <c r="K179" s="1"/>
    </row>
    <row r="180" ht="12.75">
      <c r="K180" s="1"/>
    </row>
    <row r="181" ht="12.75">
      <c r="K181" s="1"/>
    </row>
    <row r="182" ht="12.75">
      <c r="K182" s="1"/>
    </row>
    <row r="183" ht="12.75">
      <c r="K183" s="1"/>
    </row>
    <row r="184" ht="12.75">
      <c r="K184" s="1"/>
    </row>
    <row r="185" ht="12.75">
      <c r="K185" s="1"/>
    </row>
    <row r="186" ht="12.75">
      <c r="K186" s="1"/>
    </row>
    <row r="187" ht="12.75">
      <c r="K187" s="1"/>
    </row>
    <row r="188" ht="12.75">
      <c r="K188" s="1"/>
    </row>
    <row r="189" ht="12.75">
      <c r="K189" s="1"/>
    </row>
    <row r="190" ht="12.75">
      <c r="K190" s="1"/>
    </row>
    <row r="191" ht="12.75">
      <c r="K191" s="1"/>
    </row>
    <row r="192" ht="12.75">
      <c r="K192" s="1"/>
    </row>
    <row r="193" ht="12.75">
      <c r="K193" s="1"/>
    </row>
    <row r="194" ht="12.75">
      <c r="K194" s="1"/>
    </row>
    <row r="195" ht="12.75">
      <c r="K195" s="1"/>
    </row>
    <row r="196" ht="12.75">
      <c r="K196" s="1"/>
    </row>
    <row r="197" ht="12.75">
      <c r="K197" s="1"/>
    </row>
    <row r="198" ht="12.75">
      <c r="K198" s="1"/>
    </row>
    <row r="199" ht="12.75">
      <c r="K199" s="1"/>
    </row>
    <row r="200" ht="12.75">
      <c r="K200" s="1"/>
    </row>
    <row r="201" ht="12.75">
      <c r="K201" s="1"/>
    </row>
    <row r="202" ht="12.75">
      <c r="K202" s="1"/>
    </row>
    <row r="203" ht="12.75">
      <c r="K203" s="1"/>
    </row>
    <row r="204" ht="12.75">
      <c r="K204" s="1"/>
    </row>
    <row r="205" ht="12.75">
      <c r="K205" s="1"/>
    </row>
    <row r="206" ht="12.75">
      <c r="K206" s="1"/>
    </row>
    <row r="207" ht="12.75">
      <c r="K207" s="1"/>
    </row>
    <row r="208" ht="12.75">
      <c r="K208" s="1"/>
    </row>
    <row r="209" ht="12.75">
      <c r="K209" s="1"/>
    </row>
    <row r="210" ht="12.75">
      <c r="K210" s="1"/>
    </row>
    <row r="211" ht="12.75">
      <c r="K211" s="1"/>
    </row>
    <row r="212" ht="12.75">
      <c r="K212" s="1"/>
    </row>
    <row r="213" ht="12.75">
      <c r="K213" s="1"/>
    </row>
    <row r="214" ht="12.75">
      <c r="K214" s="1"/>
    </row>
    <row r="215" ht="12.75">
      <c r="K215" s="1"/>
    </row>
    <row r="216" ht="12.75">
      <c r="K216" s="1"/>
    </row>
    <row r="217" ht="12.75">
      <c r="K217" s="1"/>
    </row>
    <row r="218" ht="12.75">
      <c r="K218" s="1"/>
    </row>
    <row r="219" ht="12.75">
      <c r="K219" s="1"/>
    </row>
    <row r="220" ht="12.75">
      <c r="K220" s="1"/>
    </row>
    <row r="221" ht="12.75">
      <c r="K221" s="1"/>
    </row>
    <row r="222" ht="12.75">
      <c r="K222" s="1"/>
    </row>
    <row r="223" ht="12.75">
      <c r="K223" s="1"/>
    </row>
    <row r="224" ht="12.75">
      <c r="K224" s="1"/>
    </row>
    <row r="225" ht="12.75">
      <c r="K225" s="1"/>
    </row>
    <row r="226" ht="12.75">
      <c r="K226" s="1"/>
    </row>
    <row r="227" ht="12.75">
      <c r="K227" s="1"/>
    </row>
    <row r="228" ht="12.75">
      <c r="K228" s="1"/>
    </row>
    <row r="229" ht="12.75">
      <c r="K229" s="1"/>
    </row>
    <row r="230" ht="12.75">
      <c r="K230" s="1"/>
    </row>
    <row r="231" ht="12.75">
      <c r="K231" s="1"/>
    </row>
    <row r="232" ht="12.75">
      <c r="K232" s="1"/>
    </row>
    <row r="233" ht="12.75">
      <c r="K233" s="1"/>
    </row>
    <row r="234" ht="12.75">
      <c r="K234" s="1"/>
    </row>
    <row r="235" ht="12.75">
      <c r="K235" s="1"/>
    </row>
    <row r="236" ht="12.75">
      <c r="K236" s="1"/>
    </row>
    <row r="237" ht="12.75">
      <c r="K237" s="1"/>
    </row>
    <row r="238" ht="12.75">
      <c r="K238" s="1"/>
    </row>
    <row r="239" ht="12.75">
      <c r="K239" s="1"/>
    </row>
    <row r="240" ht="12.75">
      <c r="K240" s="1"/>
    </row>
    <row r="241" ht="12.75">
      <c r="K241" s="1"/>
    </row>
    <row r="242" ht="12.75">
      <c r="K242" s="1"/>
    </row>
    <row r="243" ht="12.75">
      <c r="K243" s="1"/>
    </row>
    <row r="244" ht="12.75">
      <c r="K244" s="1"/>
    </row>
    <row r="245" ht="12.75">
      <c r="K245" s="1"/>
    </row>
    <row r="246" ht="12.75">
      <c r="K246" s="1"/>
    </row>
    <row r="247" ht="12.75">
      <c r="K247" s="1"/>
    </row>
    <row r="248" ht="12.75">
      <c r="K248" s="1"/>
    </row>
    <row r="249" ht="12.75">
      <c r="K249" s="1"/>
    </row>
    <row r="250" ht="12.75">
      <c r="K250" s="1"/>
    </row>
    <row r="251" ht="12.75">
      <c r="K251" s="1"/>
    </row>
    <row r="252" ht="12.75">
      <c r="K252" s="1"/>
    </row>
    <row r="253" ht="12.75">
      <c r="K253" s="1"/>
    </row>
    <row r="254" ht="12.75">
      <c r="K254" s="1"/>
    </row>
    <row r="255" ht="12.75">
      <c r="K255" s="1"/>
    </row>
    <row r="256" ht="12.75">
      <c r="K256" s="1"/>
    </row>
    <row r="257" ht="12.75">
      <c r="K257" s="1"/>
    </row>
    <row r="258" ht="12.75">
      <c r="K258" s="1"/>
    </row>
    <row r="259" ht="12.75">
      <c r="K259" s="1"/>
    </row>
    <row r="260" ht="12.75">
      <c r="K260" s="1"/>
    </row>
    <row r="261" ht="12.75">
      <c r="K261" s="1"/>
    </row>
    <row r="262" ht="12.75">
      <c r="K262" s="1"/>
    </row>
    <row r="263" ht="12.75">
      <c r="K263" s="1"/>
    </row>
    <row r="264" ht="12.75">
      <c r="K264" s="1"/>
    </row>
    <row r="265" ht="12.75">
      <c r="K265" s="1"/>
    </row>
    <row r="266" ht="12.75">
      <c r="K266" s="1"/>
    </row>
    <row r="267" ht="12.75">
      <c r="K267" s="1"/>
    </row>
    <row r="268" ht="12.75">
      <c r="K268" s="1"/>
    </row>
    <row r="269" ht="12.75">
      <c r="K269" s="1"/>
    </row>
    <row r="270" ht="12.75">
      <c r="K270" s="1"/>
    </row>
    <row r="271" ht="12.75">
      <c r="K271" s="1"/>
    </row>
    <row r="272" ht="12.75">
      <c r="K272" s="1"/>
    </row>
    <row r="273" ht="12.75">
      <c r="K273" s="1"/>
    </row>
    <row r="274" ht="12.75">
      <c r="K274" s="1"/>
    </row>
    <row r="275" ht="12.75">
      <c r="K275" s="1"/>
    </row>
    <row r="276" ht="12.75">
      <c r="K276" s="1"/>
    </row>
    <row r="277" ht="12.75">
      <c r="K277" s="1"/>
    </row>
    <row r="278" ht="12.75">
      <c r="K278" s="1"/>
    </row>
    <row r="279" ht="12.75">
      <c r="K279" s="1"/>
    </row>
    <row r="280" ht="12.75">
      <c r="K280" s="1"/>
    </row>
    <row r="281" ht="12.75">
      <c r="K281" s="1"/>
    </row>
    <row r="282" ht="12.75">
      <c r="K282" s="1"/>
    </row>
    <row r="283" ht="12.75">
      <c r="K283" s="1"/>
    </row>
  </sheetData>
  <sheetProtection password="FE8E" sheet="1" objects="1" scenarios="1"/>
  <mergeCells count="3">
    <mergeCell ref="A1:P1"/>
    <mergeCell ref="A2:P2"/>
    <mergeCell ref="A3:P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zoomScale="140" zoomScaleNormal="140" zoomScalePageLayoutView="0" workbookViewId="0" topLeftCell="A46">
      <selection activeCell="I53" sqref="I3:I53"/>
    </sheetView>
  </sheetViews>
  <sheetFormatPr defaultColWidth="9.140625" defaultRowHeight="12.75"/>
  <cols>
    <col min="1" max="1" width="9.140625" style="5" customWidth="1"/>
    <col min="2" max="2" width="7.8515625" style="5" bestFit="1" customWidth="1"/>
    <col min="3" max="3" width="18.8515625" style="5" customWidth="1"/>
    <col min="4" max="4" width="7.00390625" style="5" bestFit="1" customWidth="1"/>
    <col min="5" max="5" width="6.8515625" style="5" customWidth="1"/>
    <col min="6" max="6" width="5.8515625" style="5" customWidth="1"/>
    <col min="7" max="7" width="6.57421875" style="5" customWidth="1"/>
    <col min="8" max="8" width="5.57421875" style="5" bestFit="1" customWidth="1"/>
    <col min="9" max="9" width="6.8515625" style="5" bestFit="1" customWidth="1"/>
    <col min="10" max="10" width="6.421875" style="5" bestFit="1" customWidth="1"/>
    <col min="11" max="11" width="18.57421875" style="5" bestFit="1" customWidth="1"/>
    <col min="12" max="16384" width="9.140625" style="5" customWidth="1"/>
  </cols>
  <sheetData>
    <row r="1" ht="18.75">
      <c r="C1" s="5">
        <f ca="1">ROUND(RAND()*10,0)</f>
        <v>10</v>
      </c>
    </row>
    <row r="2" spans="1:10" ht="18.75">
      <c r="A2" s="5" t="s">
        <v>1</v>
      </c>
      <c r="B2" s="5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8" t="s">
        <v>21</v>
      </c>
      <c r="J2" s="8" t="s">
        <v>22</v>
      </c>
    </row>
    <row r="3" spans="1:12" ht="18.75">
      <c r="A3" s="5">
        <v>1</v>
      </c>
      <c r="B3">
        <v>6</v>
      </c>
      <c r="C3" s="4" t="s">
        <v>67</v>
      </c>
      <c r="D3" s="4" t="s">
        <v>45</v>
      </c>
      <c r="E3" s="9">
        <v>2.5</v>
      </c>
      <c r="F3" s="9">
        <v>2.5</v>
      </c>
      <c r="G3" s="9">
        <v>2.5</v>
      </c>
      <c r="H3" s="9">
        <v>2.5</v>
      </c>
      <c r="I3" s="9">
        <f aca="true" t="shared" si="0" ref="I3:I34">SUM(E3:H3)</f>
        <v>10</v>
      </c>
      <c r="J3" s="9"/>
      <c r="K3" t="s">
        <v>67</v>
      </c>
      <c r="L3" t="s">
        <v>45</v>
      </c>
    </row>
    <row r="4" spans="1:12" ht="18.75">
      <c r="A4" s="5">
        <v>2</v>
      </c>
      <c r="B4">
        <v>2</v>
      </c>
      <c r="C4" s="4" t="s">
        <v>44</v>
      </c>
      <c r="D4" s="4" t="s">
        <v>45</v>
      </c>
      <c r="E4" s="4">
        <v>2.5</v>
      </c>
      <c r="F4" s="9">
        <v>2.5</v>
      </c>
      <c r="G4" s="9">
        <v>2.5</v>
      </c>
      <c r="H4" s="4">
        <v>2.5</v>
      </c>
      <c r="I4" s="9">
        <f t="shared" si="0"/>
        <v>10</v>
      </c>
      <c r="J4" s="4"/>
      <c r="K4" t="s">
        <v>67</v>
      </c>
      <c r="L4" t="s">
        <v>45</v>
      </c>
    </row>
    <row r="5" spans="1:12" ht="18.75">
      <c r="A5" s="5">
        <v>3</v>
      </c>
      <c r="B5">
        <v>3</v>
      </c>
      <c r="C5" s="4" t="s">
        <v>87</v>
      </c>
      <c r="D5" s="4" t="s">
        <v>88</v>
      </c>
      <c r="E5" s="4">
        <v>0</v>
      </c>
      <c r="F5" s="4"/>
      <c r="G5" s="4"/>
      <c r="H5" s="4"/>
      <c r="I5" s="9">
        <f t="shared" si="0"/>
        <v>0</v>
      </c>
      <c r="J5" s="4"/>
      <c r="K5" s="4" t="s">
        <v>44</v>
      </c>
      <c r="L5" s="4" t="s">
        <v>45</v>
      </c>
    </row>
    <row r="6" spans="1:12" ht="18.75">
      <c r="A6" s="5">
        <v>4</v>
      </c>
      <c r="B6">
        <v>11</v>
      </c>
      <c r="C6" s="4" t="s">
        <v>76</v>
      </c>
      <c r="D6" s="4" t="s">
        <v>77</v>
      </c>
      <c r="E6" s="4">
        <v>1.5</v>
      </c>
      <c r="F6" s="4">
        <v>1</v>
      </c>
      <c r="G6" s="4">
        <v>1.5</v>
      </c>
      <c r="H6" s="4"/>
      <c r="I6" s="9">
        <f t="shared" si="0"/>
        <v>4</v>
      </c>
      <c r="J6" s="4"/>
      <c r="K6" s="4" t="s">
        <v>44</v>
      </c>
      <c r="L6" s="4" t="s">
        <v>45</v>
      </c>
    </row>
    <row r="7" spans="1:12" ht="18.75">
      <c r="A7" s="5">
        <v>5</v>
      </c>
      <c r="B7">
        <v>3</v>
      </c>
      <c r="C7" s="4" t="s">
        <v>42</v>
      </c>
      <c r="D7" s="4" t="s">
        <v>43</v>
      </c>
      <c r="E7" s="4">
        <v>1.5</v>
      </c>
      <c r="F7" s="4">
        <v>2</v>
      </c>
      <c r="G7" s="9">
        <v>2</v>
      </c>
      <c r="H7" s="4">
        <v>2</v>
      </c>
      <c r="I7" s="9">
        <f t="shared" si="0"/>
        <v>7.5</v>
      </c>
      <c r="J7" s="4"/>
      <c r="K7" s="4" t="s">
        <v>44</v>
      </c>
      <c r="L7" s="4" t="s">
        <v>45</v>
      </c>
    </row>
    <row r="8" spans="1:12" ht="18.75">
      <c r="A8" s="5">
        <v>6</v>
      </c>
      <c r="B8">
        <v>1</v>
      </c>
      <c r="C8" s="4" t="s">
        <v>85</v>
      </c>
      <c r="D8" s="4" t="s">
        <v>86</v>
      </c>
      <c r="E8" s="9">
        <v>2.5</v>
      </c>
      <c r="F8" s="9">
        <v>2</v>
      </c>
      <c r="G8" s="9">
        <v>2.5</v>
      </c>
      <c r="H8" s="9">
        <v>2.5</v>
      </c>
      <c r="I8" s="9">
        <f t="shared" si="0"/>
        <v>9.5</v>
      </c>
      <c r="J8" s="9"/>
      <c r="K8" t="s">
        <v>44</v>
      </c>
      <c r="L8" t="s">
        <v>45</v>
      </c>
    </row>
    <row r="9" spans="1:12" ht="18.75">
      <c r="A9" s="5">
        <v>7</v>
      </c>
      <c r="B9">
        <v>3</v>
      </c>
      <c r="C9" s="4" t="s">
        <v>48</v>
      </c>
      <c r="D9" s="4" t="s">
        <v>49</v>
      </c>
      <c r="E9" s="4">
        <v>1.5</v>
      </c>
      <c r="F9" s="4">
        <v>2</v>
      </c>
      <c r="G9" s="9">
        <v>2</v>
      </c>
      <c r="H9" s="4">
        <v>2</v>
      </c>
      <c r="I9" s="9">
        <f t="shared" si="0"/>
        <v>7.5</v>
      </c>
      <c r="J9" s="4"/>
      <c r="K9" s="4" t="s">
        <v>44</v>
      </c>
      <c r="L9" s="4" t="s">
        <v>45</v>
      </c>
    </row>
    <row r="10" spans="1:12" ht="18.75">
      <c r="A10" s="5">
        <v>8</v>
      </c>
      <c r="B10">
        <v>1</v>
      </c>
      <c r="C10" s="4" t="s">
        <v>37</v>
      </c>
      <c r="D10" s="4" t="s">
        <v>38</v>
      </c>
      <c r="E10" s="9">
        <v>1.5</v>
      </c>
      <c r="F10" s="9">
        <v>2</v>
      </c>
      <c r="G10" s="9">
        <v>2.5</v>
      </c>
      <c r="H10" s="9">
        <v>1</v>
      </c>
      <c r="I10" s="9">
        <f t="shared" si="0"/>
        <v>7</v>
      </c>
      <c r="J10" s="9"/>
      <c r="K10" s="4" t="s">
        <v>44</v>
      </c>
      <c r="L10" s="4" t="s">
        <v>45</v>
      </c>
    </row>
    <row r="11" spans="1:12" ht="18.75">
      <c r="A11" s="5">
        <v>9</v>
      </c>
      <c r="B11">
        <v>1</v>
      </c>
      <c r="C11" s="4" t="s">
        <v>118</v>
      </c>
      <c r="D11" s="4" t="s">
        <v>119</v>
      </c>
      <c r="E11" s="9">
        <v>2.5</v>
      </c>
      <c r="F11" s="9">
        <v>2</v>
      </c>
      <c r="G11" s="9">
        <v>2.5</v>
      </c>
      <c r="H11" s="9"/>
      <c r="I11" s="9">
        <f t="shared" si="0"/>
        <v>7</v>
      </c>
      <c r="J11" s="9"/>
      <c r="K11" s="4" t="s">
        <v>44</v>
      </c>
      <c r="L11" s="4" t="s">
        <v>45</v>
      </c>
    </row>
    <row r="12" spans="1:12" ht="18.75">
      <c r="A12" s="5">
        <v>10</v>
      </c>
      <c r="B12">
        <v>9</v>
      </c>
      <c r="C12" s="4" t="s">
        <v>116</v>
      </c>
      <c r="D12" s="4" t="s">
        <v>103</v>
      </c>
      <c r="E12" s="9">
        <v>2</v>
      </c>
      <c r="F12" s="9">
        <v>0</v>
      </c>
      <c r="G12" s="9">
        <v>1.5</v>
      </c>
      <c r="H12" s="9">
        <v>2</v>
      </c>
      <c r="I12" s="9">
        <f t="shared" si="0"/>
        <v>5.5</v>
      </c>
      <c r="J12" s="9"/>
      <c r="K12" s="4" t="s">
        <v>42</v>
      </c>
      <c r="L12" s="4" t="s">
        <v>43</v>
      </c>
    </row>
    <row r="13" spans="1:12" ht="18.75">
      <c r="A13" s="5">
        <v>11</v>
      </c>
      <c r="B13">
        <v>6</v>
      </c>
      <c r="C13" s="4" t="s">
        <v>96</v>
      </c>
      <c r="D13" s="4" t="s">
        <v>97</v>
      </c>
      <c r="E13" s="9">
        <v>2</v>
      </c>
      <c r="F13" s="9">
        <v>2</v>
      </c>
      <c r="G13" s="9">
        <v>2.5</v>
      </c>
      <c r="H13" s="9">
        <v>2.5</v>
      </c>
      <c r="I13" s="9">
        <f t="shared" si="0"/>
        <v>9</v>
      </c>
      <c r="J13" s="9"/>
      <c r="K13" s="4" t="s">
        <v>42</v>
      </c>
      <c r="L13" s="4" t="s">
        <v>43</v>
      </c>
    </row>
    <row r="14" spans="1:12" ht="18.75">
      <c r="A14" s="5">
        <v>12</v>
      </c>
      <c r="B14">
        <v>5</v>
      </c>
      <c r="C14" s="6" t="s">
        <v>121</v>
      </c>
      <c r="D14" s="6" t="s">
        <v>41</v>
      </c>
      <c r="E14" s="4">
        <v>0</v>
      </c>
      <c r="F14" s="4">
        <v>0</v>
      </c>
      <c r="G14" s="4">
        <v>0</v>
      </c>
      <c r="H14" s="4">
        <v>0</v>
      </c>
      <c r="I14" s="9">
        <f t="shared" si="0"/>
        <v>0</v>
      </c>
      <c r="J14" s="4"/>
      <c r="K14" s="4" t="s">
        <v>85</v>
      </c>
      <c r="L14" s="4" t="s">
        <v>86</v>
      </c>
    </row>
    <row r="15" spans="1:12" ht="18.75">
      <c r="A15" s="5">
        <v>13</v>
      </c>
      <c r="B15">
        <v>11</v>
      </c>
      <c r="C15" s="12" t="s">
        <v>40</v>
      </c>
      <c r="D15" s="12" t="s">
        <v>41</v>
      </c>
      <c r="E15" s="4">
        <v>2</v>
      </c>
      <c r="F15" s="4">
        <v>2</v>
      </c>
      <c r="G15" s="4">
        <v>2.5</v>
      </c>
      <c r="H15" s="4">
        <v>2.5</v>
      </c>
      <c r="I15" s="9">
        <f t="shared" si="0"/>
        <v>9</v>
      </c>
      <c r="J15" s="4"/>
      <c r="K15" s="4" t="s">
        <v>85</v>
      </c>
      <c r="L15" s="4" t="s">
        <v>86</v>
      </c>
    </row>
    <row r="16" spans="1:12" ht="18.75">
      <c r="A16" s="5">
        <v>14</v>
      </c>
      <c r="B16">
        <v>2</v>
      </c>
      <c r="C16" s="4" t="s">
        <v>93</v>
      </c>
      <c r="D16" s="4" t="s">
        <v>94</v>
      </c>
      <c r="E16" s="4">
        <v>2.5</v>
      </c>
      <c r="F16" s="4">
        <v>2.5</v>
      </c>
      <c r="G16" s="9">
        <v>2</v>
      </c>
      <c r="H16" s="4">
        <v>2.5</v>
      </c>
      <c r="I16" s="9">
        <f t="shared" si="0"/>
        <v>9.5</v>
      </c>
      <c r="J16" s="4"/>
      <c r="K16" s="4" t="s">
        <v>48</v>
      </c>
      <c r="L16" s="4" t="s">
        <v>49</v>
      </c>
    </row>
    <row r="17" spans="1:12" ht="18.75">
      <c r="A17" s="5">
        <v>15</v>
      </c>
      <c r="B17">
        <v>6</v>
      </c>
      <c r="C17" s="4" t="s">
        <v>82</v>
      </c>
      <c r="D17" s="4" t="s">
        <v>83</v>
      </c>
      <c r="E17" s="10">
        <v>2</v>
      </c>
      <c r="F17" s="10">
        <v>1.5</v>
      </c>
      <c r="G17" s="10">
        <v>1.5</v>
      </c>
      <c r="H17" s="10">
        <v>1.5</v>
      </c>
      <c r="I17" s="9">
        <f t="shared" si="0"/>
        <v>6.5</v>
      </c>
      <c r="J17" s="10"/>
      <c r="K17" s="4" t="s">
        <v>48</v>
      </c>
      <c r="L17" s="4" t="s">
        <v>49</v>
      </c>
    </row>
    <row r="18" spans="1:12" ht="18.75">
      <c r="A18" s="5">
        <v>16</v>
      </c>
      <c r="B18">
        <v>9</v>
      </c>
      <c r="C18" s="4" t="s">
        <v>117</v>
      </c>
      <c r="D18" s="4" t="s">
        <v>83</v>
      </c>
      <c r="E18" s="10">
        <v>2</v>
      </c>
      <c r="F18" s="10">
        <v>2</v>
      </c>
      <c r="G18" s="10">
        <v>0.5</v>
      </c>
      <c r="H18" s="10">
        <v>1.5</v>
      </c>
      <c r="I18" s="9">
        <f t="shared" si="0"/>
        <v>6</v>
      </c>
      <c r="J18" s="10"/>
      <c r="K18" s="4" t="s">
        <v>37</v>
      </c>
      <c r="L18" s="4" t="s">
        <v>38</v>
      </c>
    </row>
    <row r="19" spans="1:12" ht="18.75">
      <c r="A19" s="5">
        <v>17</v>
      </c>
      <c r="B19">
        <v>8</v>
      </c>
      <c r="C19" s="6" t="s">
        <v>115</v>
      </c>
      <c r="D19" s="6" t="s">
        <v>83</v>
      </c>
      <c r="E19" s="10">
        <v>1.5</v>
      </c>
      <c r="F19" s="10">
        <v>2</v>
      </c>
      <c r="G19" s="10">
        <v>1.5</v>
      </c>
      <c r="H19" s="10"/>
      <c r="I19" s="9">
        <f t="shared" si="0"/>
        <v>5</v>
      </c>
      <c r="J19" s="10"/>
      <c r="K19" s="4" t="s">
        <v>37</v>
      </c>
      <c r="L19" s="4" t="s">
        <v>38</v>
      </c>
    </row>
    <row r="20" spans="1:12" ht="18.75">
      <c r="A20" s="5">
        <v>18</v>
      </c>
      <c r="B20">
        <v>7</v>
      </c>
      <c r="C20" s="4" t="s">
        <v>65</v>
      </c>
      <c r="D20" s="4" t="s">
        <v>66</v>
      </c>
      <c r="E20">
        <v>2</v>
      </c>
      <c r="F20">
        <v>2</v>
      </c>
      <c r="G20">
        <v>2</v>
      </c>
      <c r="H20" s="15">
        <v>2.5</v>
      </c>
      <c r="I20" s="9">
        <f t="shared" si="0"/>
        <v>8.5</v>
      </c>
      <c r="J20"/>
      <c r="K20" s="11" t="s">
        <v>102</v>
      </c>
      <c r="L20" s="11" t="s">
        <v>103</v>
      </c>
    </row>
    <row r="21" spans="1:12" ht="18.75">
      <c r="A21" s="5">
        <v>19</v>
      </c>
      <c r="B21">
        <v>10</v>
      </c>
      <c r="C21" s="4" t="s">
        <v>27</v>
      </c>
      <c r="D21" s="4" t="s">
        <v>28</v>
      </c>
      <c r="E21" s="10">
        <v>2</v>
      </c>
      <c r="F21" s="10">
        <v>1</v>
      </c>
      <c r="G21" s="10"/>
      <c r="H21" s="10"/>
      <c r="I21" s="9">
        <f t="shared" si="0"/>
        <v>3</v>
      </c>
      <c r="J21" s="10"/>
      <c r="K21" s="4" t="s">
        <v>96</v>
      </c>
      <c r="L21" s="4" t="s">
        <v>97</v>
      </c>
    </row>
    <row r="22" spans="1:12" ht="18.75">
      <c r="A22" s="5">
        <v>20</v>
      </c>
      <c r="B22">
        <v>4</v>
      </c>
      <c r="C22" s="4" t="s">
        <v>58</v>
      </c>
      <c r="D22" s="4" t="s">
        <v>114</v>
      </c>
      <c r="E22">
        <v>1</v>
      </c>
      <c r="F22">
        <v>2</v>
      </c>
      <c r="G22" s="10">
        <v>2</v>
      </c>
      <c r="H22" s="10">
        <v>2.5</v>
      </c>
      <c r="I22" s="9">
        <f t="shared" si="0"/>
        <v>7.5</v>
      </c>
      <c r="J22"/>
      <c r="K22" s="4" t="s">
        <v>96</v>
      </c>
      <c r="L22" s="4" t="s">
        <v>97</v>
      </c>
    </row>
    <row r="23" spans="1:12" ht="18.75">
      <c r="A23" s="5">
        <v>21</v>
      </c>
      <c r="B23">
        <v>2</v>
      </c>
      <c r="C23" s="4" t="s">
        <v>24</v>
      </c>
      <c r="D23" s="4" t="s">
        <v>25</v>
      </c>
      <c r="E23">
        <v>2.5</v>
      </c>
      <c r="F23" s="10">
        <v>2.5</v>
      </c>
      <c r="G23" s="10">
        <v>2.5</v>
      </c>
      <c r="H23" s="10">
        <v>2.5</v>
      </c>
      <c r="I23" s="9">
        <f t="shared" si="0"/>
        <v>10</v>
      </c>
      <c r="J23"/>
      <c r="K23" s="4" t="s">
        <v>96</v>
      </c>
      <c r="L23" s="4" t="s">
        <v>97</v>
      </c>
    </row>
    <row r="24" spans="1:12" ht="18.75">
      <c r="A24" s="5">
        <v>22</v>
      </c>
      <c r="B24">
        <v>11</v>
      </c>
      <c r="C24" s="4" t="s">
        <v>39</v>
      </c>
      <c r="D24" s="4" t="s">
        <v>25</v>
      </c>
      <c r="E24">
        <v>1.5</v>
      </c>
      <c r="F24">
        <v>1.5</v>
      </c>
      <c r="G24">
        <v>1.5</v>
      </c>
      <c r="H24"/>
      <c r="I24" s="9">
        <f t="shared" si="0"/>
        <v>4.5</v>
      </c>
      <c r="J24"/>
      <c r="K24" s="4" t="s">
        <v>40</v>
      </c>
      <c r="L24" s="4" t="s">
        <v>41</v>
      </c>
    </row>
    <row r="25" spans="1:12" ht="18.75">
      <c r="A25" s="5">
        <v>23</v>
      </c>
      <c r="B25">
        <v>5</v>
      </c>
      <c r="C25" s="4" t="s">
        <v>84</v>
      </c>
      <c r="D25" s="4" t="s">
        <v>64</v>
      </c>
      <c r="E25">
        <v>2</v>
      </c>
      <c r="F25">
        <v>2.5</v>
      </c>
      <c r="G25" s="10">
        <v>2</v>
      </c>
      <c r="H25" s="10">
        <v>2.5</v>
      </c>
      <c r="I25" s="9">
        <f t="shared" si="0"/>
        <v>9</v>
      </c>
      <c r="J25"/>
      <c r="K25" s="4" t="s">
        <v>40</v>
      </c>
      <c r="L25" s="4" t="s">
        <v>41</v>
      </c>
    </row>
    <row r="26" spans="1:12" ht="18.75">
      <c r="A26" s="5">
        <v>24</v>
      </c>
      <c r="B26">
        <v>10</v>
      </c>
      <c r="C26" s="4" t="s">
        <v>63</v>
      </c>
      <c r="D26" s="4" t="s">
        <v>64</v>
      </c>
      <c r="E26" s="14">
        <v>2.5</v>
      </c>
      <c r="F26" s="10">
        <v>2.5</v>
      </c>
      <c r="G26" s="10">
        <v>2.5</v>
      </c>
      <c r="H26" s="10"/>
      <c r="I26" s="9">
        <f t="shared" si="0"/>
        <v>7.5</v>
      </c>
      <c r="J26" s="10"/>
      <c r="K26" s="4" t="s">
        <v>111</v>
      </c>
      <c r="L26" s="4" t="s">
        <v>41</v>
      </c>
    </row>
    <row r="27" spans="1:12" ht="18.75">
      <c r="A27" s="5">
        <v>25</v>
      </c>
      <c r="B27">
        <v>1</v>
      </c>
      <c r="C27" s="6" t="s">
        <v>120</v>
      </c>
      <c r="D27" s="6" t="s">
        <v>64</v>
      </c>
      <c r="E27" s="10">
        <v>2.5</v>
      </c>
      <c r="F27" s="10">
        <v>2</v>
      </c>
      <c r="G27" s="10">
        <v>2</v>
      </c>
      <c r="H27" s="10"/>
      <c r="I27" s="9">
        <f t="shared" si="0"/>
        <v>6.5</v>
      </c>
      <c r="J27" s="10"/>
      <c r="K27" s="4" t="s">
        <v>93</v>
      </c>
      <c r="L27" s="4" t="s">
        <v>94</v>
      </c>
    </row>
    <row r="28" spans="1:12" ht="18.75">
      <c r="A28" s="5">
        <v>26</v>
      </c>
      <c r="B28">
        <v>4</v>
      </c>
      <c r="C28" s="4" t="s">
        <v>35</v>
      </c>
      <c r="D28" s="4" t="s">
        <v>36</v>
      </c>
      <c r="E28">
        <v>1</v>
      </c>
      <c r="F28">
        <v>2.5</v>
      </c>
      <c r="G28" s="10">
        <v>2.5</v>
      </c>
      <c r="H28">
        <v>2.5</v>
      </c>
      <c r="I28" s="9">
        <f t="shared" si="0"/>
        <v>8.5</v>
      </c>
      <c r="J28"/>
      <c r="K28" s="4" t="s">
        <v>93</v>
      </c>
      <c r="L28" s="4" t="s">
        <v>94</v>
      </c>
    </row>
    <row r="29" spans="1:12" ht="18.75">
      <c r="A29" s="5">
        <v>27</v>
      </c>
      <c r="B29">
        <v>2</v>
      </c>
      <c r="C29" s="4" t="s">
        <v>78</v>
      </c>
      <c r="D29" s="4" t="s">
        <v>79</v>
      </c>
      <c r="E29">
        <v>2.5</v>
      </c>
      <c r="F29">
        <v>2.5</v>
      </c>
      <c r="G29" s="10">
        <v>2</v>
      </c>
      <c r="H29">
        <v>2.5</v>
      </c>
      <c r="I29" s="9">
        <f t="shared" si="0"/>
        <v>9.5</v>
      </c>
      <c r="J29"/>
      <c r="K29" s="4" t="s">
        <v>93</v>
      </c>
      <c r="L29" s="4" t="s">
        <v>94</v>
      </c>
    </row>
    <row r="30" spans="1:12" ht="18.75">
      <c r="A30" s="5">
        <v>28</v>
      </c>
      <c r="B30">
        <v>8</v>
      </c>
      <c r="C30" s="4" t="s">
        <v>29</v>
      </c>
      <c r="D30" s="4" t="s">
        <v>30</v>
      </c>
      <c r="E30" s="10">
        <v>0</v>
      </c>
      <c r="F30" s="10">
        <v>0</v>
      </c>
      <c r="G30" s="10">
        <v>0</v>
      </c>
      <c r="H30" s="10">
        <v>1</v>
      </c>
      <c r="I30" s="9">
        <f t="shared" si="0"/>
        <v>1</v>
      </c>
      <c r="J30" s="10"/>
      <c r="K30" s="4" t="s">
        <v>82</v>
      </c>
      <c r="L30" s="4" t="s">
        <v>83</v>
      </c>
    </row>
    <row r="31" spans="1:12" ht="18.75">
      <c r="A31" s="5">
        <v>29</v>
      </c>
      <c r="B31">
        <v>7</v>
      </c>
      <c r="C31" s="4" t="s">
        <v>56</v>
      </c>
      <c r="D31" s="4" t="s">
        <v>57</v>
      </c>
      <c r="E31">
        <v>2</v>
      </c>
      <c r="F31">
        <v>2</v>
      </c>
      <c r="G31">
        <v>2.5</v>
      </c>
      <c r="H31" s="10">
        <v>2.5</v>
      </c>
      <c r="I31" s="9">
        <f t="shared" si="0"/>
        <v>9</v>
      </c>
      <c r="J31"/>
      <c r="K31" s="6" t="s">
        <v>107</v>
      </c>
      <c r="L31" s="6" t="s">
        <v>83</v>
      </c>
    </row>
    <row r="32" spans="1:12" ht="18.75">
      <c r="A32" s="5">
        <v>30</v>
      </c>
      <c r="B32">
        <v>4</v>
      </c>
      <c r="C32" s="4" t="s">
        <v>54</v>
      </c>
      <c r="D32" s="4" t="s">
        <v>55</v>
      </c>
      <c r="E32">
        <v>1</v>
      </c>
      <c r="F32">
        <v>2.5</v>
      </c>
      <c r="G32" s="10">
        <v>2.5</v>
      </c>
      <c r="H32" s="10">
        <v>2.5</v>
      </c>
      <c r="I32" s="9">
        <f t="shared" si="0"/>
        <v>8.5</v>
      </c>
      <c r="J32"/>
      <c r="K32" s="4" t="s">
        <v>65</v>
      </c>
      <c r="L32" s="4" t="s">
        <v>66</v>
      </c>
    </row>
    <row r="33" spans="1:12" ht="18.75">
      <c r="A33" s="5">
        <v>31</v>
      </c>
      <c r="B33">
        <v>8</v>
      </c>
      <c r="C33" s="4" t="s">
        <v>98</v>
      </c>
      <c r="D33" s="4" t="s">
        <v>99</v>
      </c>
      <c r="E33" s="10">
        <v>1.5</v>
      </c>
      <c r="F33" s="10">
        <v>2</v>
      </c>
      <c r="G33" s="10">
        <v>2</v>
      </c>
      <c r="H33" s="10"/>
      <c r="I33" s="9">
        <f t="shared" si="0"/>
        <v>5.5</v>
      </c>
      <c r="J33" s="10"/>
      <c r="K33" s="4" t="s">
        <v>65</v>
      </c>
      <c r="L33" s="4" t="s">
        <v>66</v>
      </c>
    </row>
    <row r="34" spans="1:12" ht="18.75">
      <c r="A34" s="5">
        <v>32</v>
      </c>
      <c r="B34">
        <v>4</v>
      </c>
      <c r="C34" s="4" t="s">
        <v>69</v>
      </c>
      <c r="D34" s="4" t="s">
        <v>70</v>
      </c>
      <c r="E34">
        <v>1</v>
      </c>
      <c r="F34">
        <v>2.5</v>
      </c>
      <c r="G34">
        <v>2.5</v>
      </c>
      <c r="H34" s="10">
        <v>2.5</v>
      </c>
      <c r="I34" s="9">
        <f t="shared" si="0"/>
        <v>8.5</v>
      </c>
      <c r="J34"/>
      <c r="K34" s="4" t="s">
        <v>65</v>
      </c>
      <c r="L34" s="4" t="s">
        <v>66</v>
      </c>
    </row>
    <row r="35" spans="1:12" ht="18.75">
      <c r="A35" s="5">
        <v>33</v>
      </c>
      <c r="B35">
        <v>7</v>
      </c>
      <c r="C35" s="4" t="s">
        <v>61</v>
      </c>
      <c r="D35" s="4" t="s">
        <v>62</v>
      </c>
      <c r="E35">
        <v>2</v>
      </c>
      <c r="F35">
        <v>1.5</v>
      </c>
      <c r="G35">
        <v>2.5</v>
      </c>
      <c r="H35" s="10">
        <v>2.5</v>
      </c>
      <c r="I35" s="9">
        <f aca="true" t="shared" si="1" ref="I35:I53">SUM(E35:H35)</f>
        <v>8.5</v>
      </c>
      <c r="J35"/>
      <c r="K35" s="4" t="s">
        <v>58</v>
      </c>
      <c r="L35" s="4" t="s">
        <v>114</v>
      </c>
    </row>
    <row r="36" spans="1:12" ht="18.75">
      <c r="A36" s="5">
        <v>34</v>
      </c>
      <c r="B36">
        <v>8</v>
      </c>
      <c r="C36" s="6" t="s">
        <v>63</v>
      </c>
      <c r="D36" s="6" t="s">
        <v>106</v>
      </c>
      <c r="E36" s="10">
        <v>1.5</v>
      </c>
      <c r="F36" s="10">
        <v>2</v>
      </c>
      <c r="G36" s="10">
        <v>2.5</v>
      </c>
      <c r="H36" s="10">
        <v>1.5</v>
      </c>
      <c r="I36" s="9">
        <f t="shared" si="1"/>
        <v>7.5</v>
      </c>
      <c r="J36" s="10"/>
      <c r="K36" s="4" t="s">
        <v>58</v>
      </c>
      <c r="L36" s="4" t="s">
        <v>114</v>
      </c>
    </row>
    <row r="37" spans="1:12" ht="18.75">
      <c r="A37" s="5">
        <v>35</v>
      </c>
      <c r="B37">
        <v>5</v>
      </c>
      <c r="C37" s="4" t="s">
        <v>89</v>
      </c>
      <c r="D37" s="4" t="s">
        <v>90</v>
      </c>
      <c r="E37">
        <v>2</v>
      </c>
      <c r="F37">
        <v>2</v>
      </c>
      <c r="G37">
        <v>1.5</v>
      </c>
      <c r="H37" s="10">
        <v>2.5</v>
      </c>
      <c r="I37" s="9">
        <f t="shared" si="1"/>
        <v>8</v>
      </c>
      <c r="J37"/>
      <c r="K37" s="4" t="s">
        <v>58</v>
      </c>
      <c r="L37" s="4" t="s">
        <v>114</v>
      </c>
    </row>
    <row r="38" spans="1:12" ht="18.75">
      <c r="A38" s="5">
        <v>36</v>
      </c>
      <c r="B38">
        <v>4</v>
      </c>
      <c r="C38" s="4" t="s">
        <v>71</v>
      </c>
      <c r="D38" s="4" t="s">
        <v>72</v>
      </c>
      <c r="E38">
        <v>1</v>
      </c>
      <c r="F38">
        <v>2</v>
      </c>
      <c r="G38" s="10">
        <v>2</v>
      </c>
      <c r="H38" s="10">
        <v>2.5</v>
      </c>
      <c r="I38" s="9">
        <f t="shared" si="1"/>
        <v>7.5</v>
      </c>
      <c r="J38"/>
      <c r="K38" s="4" t="s">
        <v>58</v>
      </c>
      <c r="L38" s="4" t="s">
        <v>114</v>
      </c>
    </row>
    <row r="39" spans="1:12" ht="18.75">
      <c r="A39" s="5">
        <v>37</v>
      </c>
      <c r="B39">
        <v>1</v>
      </c>
      <c r="C39" s="4" t="s">
        <v>73</v>
      </c>
      <c r="D39" s="4" t="s">
        <v>72</v>
      </c>
      <c r="E39" s="10">
        <v>2.5</v>
      </c>
      <c r="F39" s="10">
        <v>2</v>
      </c>
      <c r="G39" s="10">
        <v>2</v>
      </c>
      <c r="H39" s="10">
        <v>1.5</v>
      </c>
      <c r="I39" s="9">
        <f t="shared" si="1"/>
        <v>8</v>
      </c>
      <c r="J39" s="10"/>
      <c r="K39" s="4" t="s">
        <v>58</v>
      </c>
      <c r="L39" s="4" t="s">
        <v>114</v>
      </c>
    </row>
    <row r="40" spans="1:12" ht="18.75">
      <c r="A40" s="5">
        <v>38</v>
      </c>
      <c r="B40">
        <v>3</v>
      </c>
      <c r="C40" s="4" t="s">
        <v>108</v>
      </c>
      <c r="D40" s="4" t="s">
        <v>95</v>
      </c>
      <c r="E40">
        <v>1.5</v>
      </c>
      <c r="F40">
        <v>2</v>
      </c>
      <c r="G40" s="10">
        <v>2</v>
      </c>
      <c r="H40" s="10">
        <v>1.5</v>
      </c>
      <c r="I40" s="9">
        <f t="shared" si="1"/>
        <v>7</v>
      </c>
      <c r="J40"/>
      <c r="K40" s="4" t="s">
        <v>24</v>
      </c>
      <c r="L40" s="4" t="s">
        <v>25</v>
      </c>
    </row>
    <row r="41" spans="1:12" ht="18.75">
      <c r="A41" s="5">
        <v>39</v>
      </c>
      <c r="B41">
        <v>7</v>
      </c>
      <c r="C41" s="4" t="s">
        <v>74</v>
      </c>
      <c r="D41" s="4" t="s">
        <v>75</v>
      </c>
      <c r="E41">
        <v>2</v>
      </c>
      <c r="F41">
        <v>2</v>
      </c>
      <c r="G41">
        <v>2.5</v>
      </c>
      <c r="H41" s="10">
        <v>2.5</v>
      </c>
      <c r="I41" s="9">
        <f t="shared" si="1"/>
        <v>9</v>
      </c>
      <c r="J41"/>
      <c r="K41" s="4" t="s">
        <v>24</v>
      </c>
      <c r="L41" s="4" t="s">
        <v>25</v>
      </c>
    </row>
    <row r="42" spans="1:12" ht="18.75">
      <c r="A42" s="5">
        <v>40</v>
      </c>
      <c r="B42">
        <v>9</v>
      </c>
      <c r="C42" s="12" t="s">
        <v>104</v>
      </c>
      <c r="D42" s="12" t="s">
        <v>105</v>
      </c>
      <c r="E42" s="10">
        <v>2</v>
      </c>
      <c r="F42" s="10">
        <v>2</v>
      </c>
      <c r="G42" s="10">
        <v>2.5</v>
      </c>
      <c r="H42" s="10">
        <v>1.5</v>
      </c>
      <c r="I42" s="9">
        <f t="shared" si="1"/>
        <v>8</v>
      </c>
      <c r="J42" s="10"/>
      <c r="K42" t="s">
        <v>24</v>
      </c>
      <c r="L42" t="s">
        <v>25</v>
      </c>
    </row>
    <row r="43" spans="1:12" ht="18.75">
      <c r="A43" s="5">
        <v>41</v>
      </c>
      <c r="B43">
        <v>9</v>
      </c>
      <c r="C43" s="4" t="s">
        <v>113</v>
      </c>
      <c r="D43" s="4" t="s">
        <v>105</v>
      </c>
      <c r="E43" s="10">
        <v>2</v>
      </c>
      <c r="F43" s="10">
        <v>0</v>
      </c>
      <c r="G43" s="10">
        <v>0.5</v>
      </c>
      <c r="H43" s="10">
        <v>1.5</v>
      </c>
      <c r="I43" s="9">
        <f t="shared" si="1"/>
        <v>4</v>
      </c>
      <c r="J43" s="10"/>
      <c r="K43" s="4" t="s">
        <v>24</v>
      </c>
      <c r="L43" s="4" t="s">
        <v>25</v>
      </c>
    </row>
    <row r="44" spans="1:12" ht="18.75">
      <c r="A44" s="5">
        <v>42</v>
      </c>
      <c r="B44">
        <v>10</v>
      </c>
      <c r="C44" s="4" t="s">
        <v>109</v>
      </c>
      <c r="D44" s="4" t="s">
        <v>110</v>
      </c>
      <c r="E44" s="14">
        <v>2</v>
      </c>
      <c r="F44" s="10">
        <v>1</v>
      </c>
      <c r="G44" s="10"/>
      <c r="H44" s="10"/>
      <c r="I44" s="9">
        <f t="shared" si="1"/>
        <v>3</v>
      </c>
      <c r="J44" s="10"/>
      <c r="K44" s="4" t="s">
        <v>24</v>
      </c>
      <c r="L44" s="4" t="s">
        <v>25</v>
      </c>
    </row>
    <row r="45" spans="1:12" ht="18.75">
      <c r="A45" s="5">
        <v>43</v>
      </c>
      <c r="B45">
        <v>10</v>
      </c>
      <c r="C45" s="4" t="s">
        <v>91</v>
      </c>
      <c r="D45" s="4" t="s">
        <v>92</v>
      </c>
      <c r="E45" s="13">
        <v>2.5</v>
      </c>
      <c r="F45" s="10">
        <v>2</v>
      </c>
      <c r="G45" s="10">
        <v>2.5</v>
      </c>
      <c r="H45" s="10"/>
      <c r="I45" s="9">
        <f t="shared" si="1"/>
        <v>7</v>
      </c>
      <c r="J45" s="10"/>
      <c r="K45" s="4" t="s">
        <v>24</v>
      </c>
      <c r="L45" s="4" t="s">
        <v>25</v>
      </c>
    </row>
    <row r="46" spans="1:12" ht="18.75">
      <c r="A46" s="5">
        <v>44</v>
      </c>
      <c r="B46">
        <v>9</v>
      </c>
      <c r="C46" s="4" t="s">
        <v>50</v>
      </c>
      <c r="D46" s="4" t="s">
        <v>51</v>
      </c>
      <c r="E46" s="10">
        <v>2</v>
      </c>
      <c r="F46" s="10">
        <v>2.5</v>
      </c>
      <c r="G46" s="10">
        <v>2</v>
      </c>
      <c r="H46" s="10"/>
      <c r="I46" s="9">
        <f t="shared" si="1"/>
        <v>6.5</v>
      </c>
      <c r="J46" s="10"/>
      <c r="K46" s="4" t="s">
        <v>24</v>
      </c>
      <c r="L46" s="4" t="s">
        <v>25</v>
      </c>
    </row>
    <row r="47" spans="1:12" ht="18.75">
      <c r="A47" s="5">
        <v>45</v>
      </c>
      <c r="B47">
        <v>7</v>
      </c>
      <c r="C47" s="4" t="s">
        <v>68</v>
      </c>
      <c r="D47" s="4" t="s">
        <v>47</v>
      </c>
      <c r="E47">
        <v>2</v>
      </c>
      <c r="F47">
        <v>1.5</v>
      </c>
      <c r="G47">
        <v>2</v>
      </c>
      <c r="H47"/>
      <c r="I47" s="9">
        <f t="shared" si="1"/>
        <v>5.5</v>
      </c>
      <c r="J47"/>
      <c r="K47" s="4" t="s">
        <v>84</v>
      </c>
      <c r="L47" s="4" t="s">
        <v>64</v>
      </c>
    </row>
    <row r="48" spans="1:12" ht="18.75">
      <c r="A48" s="5">
        <v>46</v>
      </c>
      <c r="B48">
        <v>6</v>
      </c>
      <c r="C48" s="4" t="s">
        <v>46</v>
      </c>
      <c r="D48" s="4" t="s">
        <v>47</v>
      </c>
      <c r="E48" s="10">
        <v>2</v>
      </c>
      <c r="F48" s="10">
        <v>1.5</v>
      </c>
      <c r="G48" s="10">
        <v>1.5</v>
      </c>
      <c r="H48" s="10"/>
      <c r="I48" s="9">
        <f t="shared" si="1"/>
        <v>5</v>
      </c>
      <c r="J48" s="10"/>
      <c r="K48" s="4" t="s">
        <v>84</v>
      </c>
      <c r="L48" s="4" t="s">
        <v>64</v>
      </c>
    </row>
    <row r="49" spans="1:12" ht="18.75">
      <c r="A49" s="5">
        <v>47</v>
      </c>
      <c r="B49">
        <v>1</v>
      </c>
      <c r="C49" s="4" t="s">
        <v>33</v>
      </c>
      <c r="D49" s="4" t="s">
        <v>34</v>
      </c>
      <c r="E49" s="10">
        <v>2.5</v>
      </c>
      <c r="F49" s="10">
        <v>2</v>
      </c>
      <c r="G49" s="10">
        <v>2</v>
      </c>
      <c r="H49" s="10">
        <v>1.5</v>
      </c>
      <c r="I49" s="9">
        <f t="shared" si="1"/>
        <v>8</v>
      </c>
      <c r="J49" s="10"/>
      <c r="K49" s="4" t="s">
        <v>84</v>
      </c>
      <c r="L49" s="4" t="s">
        <v>64</v>
      </c>
    </row>
    <row r="50" spans="1:12" ht="18.75">
      <c r="A50" s="5">
        <v>48</v>
      </c>
      <c r="B50">
        <v>6</v>
      </c>
      <c r="C50" s="4" t="s">
        <v>52</v>
      </c>
      <c r="D50" s="4" t="s">
        <v>53</v>
      </c>
      <c r="E50">
        <v>2</v>
      </c>
      <c r="F50" s="10">
        <v>1.5</v>
      </c>
      <c r="G50" s="10">
        <v>1.5</v>
      </c>
      <c r="H50">
        <v>2.5</v>
      </c>
      <c r="I50" s="9">
        <f t="shared" si="1"/>
        <v>7.5</v>
      </c>
      <c r="J50"/>
      <c r="K50" s="4" t="s">
        <v>84</v>
      </c>
      <c r="L50" s="4" t="s">
        <v>64</v>
      </c>
    </row>
    <row r="51" spans="1:12" ht="18.75">
      <c r="A51" s="5">
        <v>49</v>
      </c>
      <c r="B51">
        <v>2</v>
      </c>
      <c r="C51" s="4" t="s">
        <v>80</v>
      </c>
      <c r="D51" s="4" t="s">
        <v>81</v>
      </c>
      <c r="E51">
        <v>2.5</v>
      </c>
      <c r="F51">
        <v>2.5</v>
      </c>
      <c r="G51" s="10">
        <v>2</v>
      </c>
      <c r="H51">
        <v>2.5</v>
      </c>
      <c r="I51" s="9">
        <f t="shared" si="1"/>
        <v>9.5</v>
      </c>
      <c r="J51"/>
      <c r="K51" s="4" t="s">
        <v>84</v>
      </c>
      <c r="L51" s="4" t="s">
        <v>64</v>
      </c>
    </row>
    <row r="52" spans="1:12" ht="18.75">
      <c r="A52" s="5">
        <v>50</v>
      </c>
      <c r="B52">
        <v>5</v>
      </c>
      <c r="C52" s="4" t="s">
        <v>59</v>
      </c>
      <c r="D52" s="4" t="s">
        <v>60</v>
      </c>
      <c r="E52">
        <v>2</v>
      </c>
      <c r="F52">
        <v>2</v>
      </c>
      <c r="G52">
        <v>2.5</v>
      </c>
      <c r="H52">
        <v>2.5</v>
      </c>
      <c r="I52" s="9">
        <f t="shared" si="1"/>
        <v>9</v>
      </c>
      <c r="J52"/>
      <c r="K52" s="4" t="s">
        <v>35</v>
      </c>
      <c r="L52" s="4" t="s">
        <v>36</v>
      </c>
    </row>
    <row r="53" spans="1:12" ht="18.75">
      <c r="A53" s="5">
        <v>51</v>
      </c>
      <c r="B53">
        <v>11</v>
      </c>
      <c r="C53" s="4" t="s">
        <v>31</v>
      </c>
      <c r="D53" s="4" t="s">
        <v>32</v>
      </c>
      <c r="E53">
        <v>1.5</v>
      </c>
      <c r="F53">
        <v>1</v>
      </c>
      <c r="G53">
        <v>1.5</v>
      </c>
      <c r="H53"/>
      <c r="I53" s="9">
        <f t="shared" si="1"/>
        <v>4</v>
      </c>
      <c r="J53"/>
      <c r="K53" s="4" t="s">
        <v>35</v>
      </c>
      <c r="L53" s="4" t="s">
        <v>36</v>
      </c>
    </row>
    <row r="54" spans="2:12" ht="18.75">
      <c r="B54"/>
      <c r="C54"/>
      <c r="D54"/>
      <c r="E54"/>
      <c r="F54"/>
      <c r="G54"/>
      <c r="H54"/>
      <c r="I54"/>
      <c r="J54"/>
      <c r="K54" s="4" t="s">
        <v>35</v>
      </c>
      <c r="L54" s="4" t="s">
        <v>36</v>
      </c>
    </row>
    <row r="55" spans="2:12" ht="18.75">
      <c r="B55"/>
      <c r="C55"/>
      <c r="D55"/>
      <c r="E55"/>
      <c r="F55"/>
      <c r="G55"/>
      <c r="H55"/>
      <c r="I55"/>
      <c r="J55"/>
      <c r="K55" s="4" t="s">
        <v>78</v>
      </c>
      <c r="L55" s="4" t="s">
        <v>79</v>
      </c>
    </row>
    <row r="56" spans="2:12" ht="18.75">
      <c r="B56"/>
      <c r="C56"/>
      <c r="D56"/>
      <c r="E56"/>
      <c r="F56"/>
      <c r="G56"/>
      <c r="H56"/>
      <c r="I56"/>
      <c r="J56"/>
      <c r="K56" s="4" t="s">
        <v>78</v>
      </c>
      <c r="L56" s="4" t="s">
        <v>79</v>
      </c>
    </row>
    <row r="57" spans="2:12" ht="18.75">
      <c r="B57"/>
      <c r="C57"/>
      <c r="D57"/>
      <c r="E57"/>
      <c r="F57"/>
      <c r="G57"/>
      <c r="H57"/>
      <c r="I57"/>
      <c r="J57"/>
      <c r="K57" s="4" t="s">
        <v>78</v>
      </c>
      <c r="L57" s="4" t="s">
        <v>79</v>
      </c>
    </row>
    <row r="58" spans="2:12" ht="18.75">
      <c r="B58"/>
      <c r="C58"/>
      <c r="D58"/>
      <c r="E58"/>
      <c r="F58"/>
      <c r="G58"/>
      <c r="H58"/>
      <c r="I58"/>
      <c r="K58" s="4" t="s">
        <v>78</v>
      </c>
      <c r="L58" s="4" t="s">
        <v>79</v>
      </c>
    </row>
    <row r="59" spans="2:12" ht="18.75">
      <c r="B59"/>
      <c r="C59"/>
      <c r="D59"/>
      <c r="E59"/>
      <c r="F59"/>
      <c r="G59"/>
      <c r="H59"/>
      <c r="I59"/>
      <c r="K59" s="4" t="s">
        <v>29</v>
      </c>
      <c r="L59" s="4" t="s">
        <v>30</v>
      </c>
    </row>
    <row r="60" spans="2:12" ht="18.75">
      <c r="B60"/>
      <c r="C60"/>
      <c r="D60"/>
      <c r="E60"/>
      <c r="F60"/>
      <c r="G60"/>
      <c r="H60"/>
      <c r="I60"/>
      <c r="K60" s="4" t="s">
        <v>56</v>
      </c>
      <c r="L60" s="4" t="s">
        <v>57</v>
      </c>
    </row>
    <row r="61" spans="2:12" ht="18.75">
      <c r="B61"/>
      <c r="C61"/>
      <c r="D61"/>
      <c r="E61"/>
      <c r="F61"/>
      <c r="G61"/>
      <c r="H61"/>
      <c r="I61"/>
      <c r="K61" s="4" t="s">
        <v>56</v>
      </c>
      <c r="L61" s="4" t="s">
        <v>57</v>
      </c>
    </row>
    <row r="62" spans="2:12" ht="18.75">
      <c r="B62"/>
      <c r="C62"/>
      <c r="D62"/>
      <c r="E62"/>
      <c r="F62"/>
      <c r="G62"/>
      <c r="H62"/>
      <c r="I62"/>
      <c r="K62" s="4" t="s">
        <v>56</v>
      </c>
      <c r="L62" s="4" t="s">
        <v>57</v>
      </c>
    </row>
    <row r="63" spans="2:12" ht="18.75">
      <c r="B63"/>
      <c r="C63"/>
      <c r="D63"/>
      <c r="E63"/>
      <c r="F63"/>
      <c r="G63"/>
      <c r="H63"/>
      <c r="I63"/>
      <c r="K63" s="4" t="s">
        <v>56</v>
      </c>
      <c r="L63" s="4" t="s">
        <v>57</v>
      </c>
    </row>
    <row r="64" spans="2:12" ht="18.75">
      <c r="B64"/>
      <c r="C64"/>
      <c r="D64"/>
      <c r="E64"/>
      <c r="F64"/>
      <c r="G64"/>
      <c r="H64"/>
      <c r="I64"/>
      <c r="K64" s="4" t="s">
        <v>54</v>
      </c>
      <c r="L64" s="4" t="s">
        <v>55</v>
      </c>
    </row>
    <row r="65" spans="2:12" ht="18.75">
      <c r="B65"/>
      <c r="C65"/>
      <c r="D65"/>
      <c r="E65"/>
      <c r="F65"/>
      <c r="G65"/>
      <c r="H65"/>
      <c r="I65"/>
      <c r="K65" s="4" t="s">
        <v>54</v>
      </c>
      <c r="L65" s="4" t="s">
        <v>55</v>
      </c>
    </row>
    <row r="66" spans="2:12" ht="18.75">
      <c r="B66"/>
      <c r="C66"/>
      <c r="D66"/>
      <c r="E66"/>
      <c r="F66"/>
      <c r="G66"/>
      <c r="H66"/>
      <c r="I66"/>
      <c r="K66" s="4" t="s">
        <v>54</v>
      </c>
      <c r="L66" s="4" t="s">
        <v>55</v>
      </c>
    </row>
    <row r="67" spans="2:12" ht="18.75">
      <c r="B67"/>
      <c r="C67"/>
      <c r="D67"/>
      <c r="E67"/>
      <c r="F67"/>
      <c r="G67"/>
      <c r="H67"/>
      <c r="I67"/>
      <c r="K67" s="4" t="s">
        <v>54</v>
      </c>
      <c r="L67" s="4" t="s">
        <v>55</v>
      </c>
    </row>
    <row r="68" spans="2:12" ht="18.75">
      <c r="B68"/>
      <c r="C68"/>
      <c r="D68"/>
      <c r="E68"/>
      <c r="F68"/>
      <c r="G68"/>
      <c r="H68"/>
      <c r="I68"/>
      <c r="K68" s="4" t="s">
        <v>69</v>
      </c>
      <c r="L68" s="4" t="s">
        <v>70</v>
      </c>
    </row>
    <row r="69" spans="2:12" ht="18.75">
      <c r="B69"/>
      <c r="C69"/>
      <c r="D69"/>
      <c r="E69"/>
      <c r="F69"/>
      <c r="G69"/>
      <c r="H69"/>
      <c r="I69"/>
      <c r="K69" t="s">
        <v>69</v>
      </c>
      <c r="L69" t="s">
        <v>70</v>
      </c>
    </row>
    <row r="70" spans="2:12" ht="18.75">
      <c r="B70"/>
      <c r="C70"/>
      <c r="D70"/>
      <c r="E70"/>
      <c r="F70"/>
      <c r="G70"/>
      <c r="H70"/>
      <c r="I70"/>
      <c r="K70" s="4" t="s">
        <v>69</v>
      </c>
      <c r="L70" s="4" t="s">
        <v>70</v>
      </c>
    </row>
    <row r="71" spans="2:12" ht="18.75">
      <c r="B71"/>
      <c r="C71"/>
      <c r="D71"/>
      <c r="E71"/>
      <c r="F71"/>
      <c r="G71"/>
      <c r="H71"/>
      <c r="I71"/>
      <c r="K71" s="4" t="s">
        <v>61</v>
      </c>
      <c r="L71" s="4" t="s">
        <v>62</v>
      </c>
    </row>
    <row r="72" spans="2:12" ht="18.75">
      <c r="B72"/>
      <c r="C72"/>
      <c r="K72" s="4" t="s">
        <v>61</v>
      </c>
      <c r="L72" s="4" t="s">
        <v>62</v>
      </c>
    </row>
    <row r="73" spans="2:12" ht="18.75">
      <c r="B73"/>
      <c r="C73"/>
      <c r="K73" s="4" t="s">
        <v>61</v>
      </c>
      <c r="L73" s="4" t="s">
        <v>62</v>
      </c>
    </row>
    <row r="74" spans="2:12" ht="18.75">
      <c r="B74"/>
      <c r="C74"/>
      <c r="K74" s="6" t="s">
        <v>63</v>
      </c>
      <c r="L74" s="6" t="s">
        <v>106</v>
      </c>
    </row>
    <row r="75" spans="2:12" ht="18.75">
      <c r="B75"/>
      <c r="C75"/>
      <c r="K75" s="4" t="s">
        <v>89</v>
      </c>
      <c r="L75" s="4" t="s">
        <v>90</v>
      </c>
    </row>
    <row r="76" spans="2:12" ht="18.75">
      <c r="B76"/>
      <c r="C76"/>
      <c r="K76" s="4" t="s">
        <v>89</v>
      </c>
      <c r="L76" s="4" t="s">
        <v>90</v>
      </c>
    </row>
    <row r="77" spans="2:12" ht="18.75">
      <c r="B77"/>
      <c r="C77"/>
      <c r="K77" s="4" t="s">
        <v>71</v>
      </c>
      <c r="L77" s="4" t="s">
        <v>72</v>
      </c>
    </row>
    <row r="78" spans="2:12" ht="18.75">
      <c r="B78"/>
      <c r="C78"/>
      <c r="K78" s="4" t="s">
        <v>71</v>
      </c>
      <c r="L78" s="4" t="s">
        <v>72</v>
      </c>
    </row>
    <row r="79" spans="2:12" ht="18.75">
      <c r="B79"/>
      <c r="C79"/>
      <c r="K79" t="s">
        <v>73</v>
      </c>
      <c r="L79" t="s">
        <v>72</v>
      </c>
    </row>
    <row r="80" spans="2:12" ht="18.75">
      <c r="B80"/>
      <c r="C80"/>
      <c r="K80" s="4" t="s">
        <v>108</v>
      </c>
      <c r="L80" s="4" t="s">
        <v>95</v>
      </c>
    </row>
    <row r="81" spans="2:12" ht="18.75">
      <c r="B81"/>
      <c r="C81"/>
      <c r="K81" s="4" t="s">
        <v>74</v>
      </c>
      <c r="L81" s="4" t="s">
        <v>75</v>
      </c>
    </row>
    <row r="82" spans="2:12" ht="18.75">
      <c r="B82"/>
      <c r="C82"/>
      <c r="K82" s="4" t="s">
        <v>74</v>
      </c>
      <c r="L82" s="4" t="s">
        <v>75</v>
      </c>
    </row>
    <row r="83" spans="2:12" ht="18.75">
      <c r="B83"/>
      <c r="C83"/>
      <c r="K83" s="4" t="s">
        <v>74</v>
      </c>
      <c r="L83" s="4" t="s">
        <v>75</v>
      </c>
    </row>
    <row r="84" spans="2:12" ht="18.75">
      <c r="B84"/>
      <c r="C84"/>
      <c r="K84" s="6" t="s">
        <v>104</v>
      </c>
      <c r="L84" s="6" t="s">
        <v>105</v>
      </c>
    </row>
    <row r="85" spans="2:12" ht="18.75">
      <c r="B85"/>
      <c r="C85"/>
      <c r="K85" s="6" t="s">
        <v>113</v>
      </c>
      <c r="L85" s="6" t="s">
        <v>105</v>
      </c>
    </row>
    <row r="86" spans="2:12" ht="18.75">
      <c r="B86"/>
      <c r="C86"/>
      <c r="K86" s="4" t="s">
        <v>33</v>
      </c>
      <c r="L86" s="4" t="s">
        <v>34</v>
      </c>
    </row>
    <row r="87" spans="2:12" ht="18.75">
      <c r="B87"/>
      <c r="C87"/>
      <c r="K87" s="4" t="s">
        <v>52</v>
      </c>
      <c r="L87" s="4" t="s">
        <v>53</v>
      </c>
    </row>
    <row r="88" spans="2:12" ht="18.75">
      <c r="B88"/>
      <c r="C88"/>
      <c r="K88" t="s">
        <v>52</v>
      </c>
      <c r="L88" t="s">
        <v>53</v>
      </c>
    </row>
    <row r="89" spans="2:12" ht="18.75">
      <c r="B89"/>
      <c r="C89"/>
      <c r="K89" s="4" t="s">
        <v>80</v>
      </c>
      <c r="L89" s="4" t="s">
        <v>81</v>
      </c>
    </row>
    <row r="90" spans="2:12" ht="18.75">
      <c r="B90"/>
      <c r="C90"/>
      <c r="K90" s="4" t="s">
        <v>80</v>
      </c>
      <c r="L90" s="4" t="s">
        <v>81</v>
      </c>
    </row>
    <row r="91" spans="2:12" ht="18.75">
      <c r="B91"/>
      <c r="C91"/>
      <c r="K91" s="4" t="s">
        <v>80</v>
      </c>
      <c r="L91" s="4" t="s">
        <v>81</v>
      </c>
    </row>
    <row r="92" spans="2:12" ht="18.75">
      <c r="B92"/>
      <c r="C92"/>
      <c r="K92" s="4" t="s">
        <v>80</v>
      </c>
      <c r="L92" s="4" t="s">
        <v>81</v>
      </c>
    </row>
    <row r="93" spans="2:12" ht="18.75">
      <c r="B93"/>
      <c r="C93"/>
      <c r="K93" s="4" t="s">
        <v>80</v>
      </c>
      <c r="L93" s="4" t="s">
        <v>81</v>
      </c>
    </row>
    <row r="94" spans="2:12" ht="18.75">
      <c r="B94"/>
      <c r="C94"/>
      <c r="K94" s="4" t="s">
        <v>59</v>
      </c>
      <c r="L94" s="4" t="s">
        <v>60</v>
      </c>
    </row>
    <row r="95" spans="2:12" ht="18.75">
      <c r="B95"/>
      <c r="C95"/>
      <c r="K95" s="4" t="s">
        <v>59</v>
      </c>
      <c r="L95" s="4" t="s">
        <v>60</v>
      </c>
    </row>
    <row r="96" spans="2:12" ht="18.75">
      <c r="B96"/>
      <c r="C96"/>
      <c r="K96" s="4" t="s">
        <v>59</v>
      </c>
      <c r="L96" s="4" t="s">
        <v>60</v>
      </c>
    </row>
    <row r="97" spans="2:3" ht="18.75">
      <c r="B97"/>
      <c r="C97"/>
    </row>
    <row r="98" spans="2:3" ht="18.75">
      <c r="B98"/>
      <c r="C98"/>
    </row>
    <row r="99" spans="2:3" ht="18.75">
      <c r="B99"/>
      <c r="C99"/>
    </row>
    <row r="100" spans="2:3" ht="18.75">
      <c r="B100"/>
      <c r="C100"/>
    </row>
    <row r="101" spans="2:3" ht="18.75">
      <c r="B101"/>
      <c r="C101"/>
    </row>
    <row r="102" spans="2:3" ht="18.75">
      <c r="B102"/>
      <c r="C102"/>
    </row>
    <row r="103" spans="2:3" ht="18.75">
      <c r="B103"/>
      <c r="C103"/>
    </row>
    <row r="104" spans="2:3" ht="18.75">
      <c r="B104"/>
      <c r="C104"/>
    </row>
    <row r="105" spans="2:3" ht="18.75">
      <c r="B105"/>
      <c r="C105"/>
    </row>
    <row r="106" spans="2:3" ht="18.75">
      <c r="B106"/>
      <c r="C106"/>
    </row>
    <row r="107" spans="2:3" ht="18.75">
      <c r="B107"/>
      <c r="C107"/>
    </row>
    <row r="108" spans="2:3" ht="18.75">
      <c r="B108"/>
      <c r="C108"/>
    </row>
    <row r="109" spans="2:3" ht="18.75">
      <c r="B109"/>
      <c r="C109"/>
    </row>
    <row r="110" spans="2:3" ht="18.75">
      <c r="B110"/>
      <c r="C110"/>
    </row>
    <row r="111" spans="2:3" ht="18.75">
      <c r="B111"/>
      <c r="C111"/>
    </row>
    <row r="112" spans="2:3" ht="18.75">
      <c r="B112"/>
      <c r="C112"/>
    </row>
    <row r="113" spans="2:3" ht="18.75">
      <c r="B113"/>
      <c r="C113"/>
    </row>
    <row r="114" spans="2:3" ht="18.75">
      <c r="B114"/>
      <c r="C114"/>
    </row>
    <row r="115" spans="2:3" ht="18.75">
      <c r="B115"/>
      <c r="C115"/>
    </row>
    <row r="116" spans="2:3" ht="18.75">
      <c r="B116"/>
      <c r="C116"/>
    </row>
    <row r="117" spans="2:3" ht="18.75">
      <c r="B117"/>
      <c r="C117"/>
    </row>
    <row r="118" spans="2:3" ht="18.75">
      <c r="B118"/>
      <c r="C118"/>
    </row>
    <row r="119" spans="2:3" ht="18.75">
      <c r="B119"/>
      <c r="C119"/>
    </row>
    <row r="120" spans="2:3" ht="18.75">
      <c r="B120"/>
      <c r="C120"/>
    </row>
    <row r="121" spans="2:3" ht="18.75">
      <c r="B121"/>
      <c r="C121"/>
    </row>
    <row r="122" spans="2:3" ht="18.75">
      <c r="B122"/>
      <c r="C122"/>
    </row>
    <row r="123" spans="2:3" ht="18.75">
      <c r="B123"/>
      <c r="C123"/>
    </row>
    <row r="124" spans="2:3" ht="18.75">
      <c r="B124"/>
      <c r="C124"/>
    </row>
    <row r="125" spans="2:3" ht="18.75">
      <c r="B125"/>
      <c r="C125"/>
    </row>
    <row r="126" spans="2:3" ht="18.75">
      <c r="B126"/>
      <c r="C126"/>
    </row>
    <row r="127" spans="2:3" ht="18.75">
      <c r="B127"/>
      <c r="C127"/>
    </row>
    <row r="128" spans="2:3" ht="18.75">
      <c r="B128"/>
      <c r="C128"/>
    </row>
    <row r="129" spans="2:3" ht="18.75">
      <c r="B129"/>
      <c r="C129"/>
    </row>
    <row r="130" spans="2:3" ht="18.75">
      <c r="B130"/>
      <c r="C130"/>
    </row>
    <row r="131" ht="18.75">
      <c r="B131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2012-08-07T04:25:06Z</dcterms:modified>
  <cp:category/>
  <cp:version/>
  <cp:contentType/>
  <cp:contentStatus/>
</cp:coreProperties>
</file>