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9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59" authorId="0">
      <text>
        <r>
          <rPr>
            <b/>
            <sz val="8"/>
            <rFont val="Tahoma"/>
            <family val="0"/>
          </rPr>
          <t>11125013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10117200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 xml:space="preserve">11119008
</t>
        </r>
        <r>
          <rPr>
            <sz val="8"/>
            <rFont val="Tahoma"/>
            <family val="0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0"/>
          </rPr>
          <t>11146076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3 loai files
Desktop
WE
Phan mem go dau TV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11114072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11154051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Doi he dem.
Lay diem CC</t>
        </r>
        <r>
          <rPr>
            <sz val="8"/>
            <rFont val="Tahoma"/>
            <family val="0"/>
          </rPr>
          <t xml:space="preserve">
</t>
        </r>
      </text>
    </comment>
    <comment ref="L61" authorId="0">
      <text>
        <r>
          <rPr>
            <b/>
            <sz val="8"/>
            <rFont val="Tahoma"/>
            <family val="0"/>
          </rPr>
          <t>0 co bai</t>
        </r>
        <r>
          <rPr>
            <sz val="8"/>
            <rFont val="Tahoma"/>
            <family val="0"/>
          </rPr>
          <t xml:space="preserve">
</t>
        </r>
      </text>
    </comment>
    <comment ref="N67" authorId="0">
      <text>
        <r>
          <rPr>
            <b/>
            <sz val="8"/>
            <rFont val="Tahoma"/>
            <family val="0"/>
          </rPr>
          <t>Empty file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<sst xmlns="http://schemas.openxmlformats.org/spreadsheetml/2006/main" count="213" uniqueCount="182">
  <si>
    <t>BẢNG TỔNG HỢP ĐIỂM</t>
  </si>
  <si>
    <t>MÔN TIN HỌC ĐẠI CƯƠNG</t>
  </si>
  <si>
    <t>STT</t>
  </si>
  <si>
    <t>HỌ</t>
  </si>
  <si>
    <t>TÊN</t>
  </si>
  <si>
    <t>BT1</t>
  </si>
  <si>
    <t>BT2</t>
  </si>
  <si>
    <t>BT3</t>
  </si>
  <si>
    <t>BT6</t>
  </si>
  <si>
    <t>Nam</t>
  </si>
  <si>
    <t>Thư</t>
  </si>
  <si>
    <t>Phạm Thị Thùy</t>
  </si>
  <si>
    <t>Lê Thị Hồng</t>
  </si>
  <si>
    <t>Lê Văn</t>
  </si>
  <si>
    <t>Hiền</t>
  </si>
  <si>
    <t>Tài</t>
  </si>
  <si>
    <t>Nga</t>
  </si>
  <si>
    <t>Vân</t>
  </si>
  <si>
    <t>Thu</t>
  </si>
  <si>
    <t>Sang</t>
  </si>
  <si>
    <t>Vi</t>
  </si>
  <si>
    <t>Vinh</t>
  </si>
  <si>
    <t>Nguyễn Thanh</t>
  </si>
  <si>
    <t>Uyên</t>
  </si>
  <si>
    <t>Dung</t>
  </si>
  <si>
    <t>Giang</t>
  </si>
  <si>
    <t>Thảo</t>
  </si>
  <si>
    <t>Tiến</t>
  </si>
  <si>
    <t>Sơn</t>
  </si>
  <si>
    <t>Nguyễn Thị Thùy</t>
  </si>
  <si>
    <t>Linh</t>
  </si>
  <si>
    <t>Hương</t>
  </si>
  <si>
    <t>Yến</t>
  </si>
  <si>
    <t>Trang</t>
  </si>
  <si>
    <t>Huỳnh Ngọc</t>
  </si>
  <si>
    <t>Nguyễn Thị</t>
  </si>
  <si>
    <t>Phúc</t>
  </si>
  <si>
    <t>Nguyễn Thị Minh</t>
  </si>
  <si>
    <t>Nguyễn Thị Ngọc</t>
  </si>
  <si>
    <t>Tuấn</t>
  </si>
  <si>
    <t>Trung</t>
  </si>
  <si>
    <t>Chi</t>
  </si>
  <si>
    <t>Nguyễn Thị Hồng</t>
  </si>
  <si>
    <t>Nguyễn Minh</t>
  </si>
  <si>
    <t>Trinh</t>
  </si>
  <si>
    <t>Châu</t>
  </si>
  <si>
    <t>Thanh</t>
  </si>
  <si>
    <t>Tuyền</t>
  </si>
  <si>
    <t>Trần Thị</t>
  </si>
  <si>
    <t>Bích</t>
  </si>
  <si>
    <t>Tâm</t>
  </si>
  <si>
    <t>Hằng</t>
  </si>
  <si>
    <t>Hoàng</t>
  </si>
  <si>
    <t xml:space="preserve">Nguyễn Thị </t>
  </si>
  <si>
    <t>FINAL</t>
  </si>
  <si>
    <t>Nguyễn Thị Hoàng</t>
  </si>
  <si>
    <t>Nghĩa</t>
  </si>
  <si>
    <t>Hùng</t>
  </si>
  <si>
    <t>Đặng Minh</t>
  </si>
  <si>
    <t>Thúy</t>
  </si>
  <si>
    <t>Cúc</t>
  </si>
  <si>
    <t>Lâm</t>
  </si>
  <si>
    <t>Huỳnh Tấn</t>
  </si>
  <si>
    <t>Phát</t>
  </si>
  <si>
    <t>Quỳnh</t>
  </si>
  <si>
    <t>GK</t>
  </si>
  <si>
    <t>DA</t>
  </si>
  <si>
    <t>CK</t>
  </si>
  <si>
    <t>Lớp học thứ 2, tiết 789 (PV225) 012 (TTTH)</t>
  </si>
  <si>
    <t>Lớp trưởng: Nguyễn Thị Tuyền (01286767339) 11157347@st.hcmuaf.edu.vn/Haibarachan92@yahoo.com</t>
  </si>
  <si>
    <t>Võ Phan Thanh</t>
  </si>
  <si>
    <t>Nguyễn Công</t>
  </si>
  <si>
    <t>Hiếu</t>
  </si>
  <si>
    <t>Phạm Kim</t>
  </si>
  <si>
    <t>Vũ Cẩm</t>
  </si>
  <si>
    <t>Nhung</t>
  </si>
  <si>
    <t>Trần Ngọc Hải</t>
  </si>
  <si>
    <t>Hoàng Thị Diễm</t>
  </si>
  <si>
    <t>Trần Thị Thanh</t>
  </si>
  <si>
    <t>Nguyễn Lệ Minh</t>
  </si>
  <si>
    <t>Lưu Thái</t>
  </si>
  <si>
    <t>Bảo</t>
  </si>
  <si>
    <t>Trương Hữu</t>
  </si>
  <si>
    <t>Thiên</t>
  </si>
  <si>
    <t>Nguyễn Anh</t>
  </si>
  <si>
    <t>Nguyễn Hoàng Diễm</t>
  </si>
  <si>
    <t xml:space="preserve">Trần Thị </t>
  </si>
  <si>
    <t>Ninh</t>
  </si>
  <si>
    <t>Vũ Thị Thanh</t>
  </si>
  <si>
    <t>Trần Quốc</t>
  </si>
  <si>
    <t>Nguyễn Viết</t>
  </si>
  <si>
    <t>Trần Thị Kim</t>
  </si>
  <si>
    <t>Phượng</t>
  </si>
  <si>
    <t>Vương Thị Minh</t>
  </si>
  <si>
    <t>Cẩm</t>
  </si>
  <si>
    <t xml:space="preserve">Võ Thị </t>
  </si>
  <si>
    <t>Từ Thị Tường</t>
  </si>
  <si>
    <t>Nguyễn Thị Bích</t>
  </si>
  <si>
    <t>Ngô Thị Bích</t>
  </si>
  <si>
    <t>Trâm</t>
  </si>
  <si>
    <t>Nguyễn Văn</t>
  </si>
  <si>
    <t>Đỗ Thị Thu</t>
  </si>
  <si>
    <t>Khuê</t>
  </si>
  <si>
    <t>Trần Vũ</t>
  </si>
  <si>
    <t>Ngô Quang</t>
  </si>
  <si>
    <t>Thịnh</t>
  </si>
  <si>
    <t>Phan Hồ Thị Bích</t>
  </si>
  <si>
    <t>Nguyễn Quang</t>
  </si>
  <si>
    <t>Hữu</t>
  </si>
  <si>
    <t>Lê Võ Tuấn</t>
  </si>
  <si>
    <t>Phong</t>
  </si>
  <si>
    <t>Thái Thị Hồng</t>
  </si>
  <si>
    <t>Lê Thị Hà</t>
  </si>
  <si>
    <t>Ni</t>
  </si>
  <si>
    <t>Trần Thị Như</t>
  </si>
  <si>
    <t>Bình</t>
  </si>
  <si>
    <t>Ngọc</t>
  </si>
  <si>
    <t>Chu Hiếu</t>
  </si>
  <si>
    <t>Tiên</t>
  </si>
  <si>
    <t>Trần Thị Ni</t>
  </si>
  <si>
    <t>Nguyễn Ngọc Thảo</t>
  </si>
  <si>
    <t>Phùng Tuyết</t>
  </si>
  <si>
    <t>Lê Thị Thanh</t>
  </si>
  <si>
    <t>Võ Thị Tuyết</t>
  </si>
  <si>
    <t>Hoa</t>
  </si>
  <si>
    <t>Lê Đức Anh</t>
  </si>
  <si>
    <t>Dũng</t>
  </si>
  <si>
    <t xml:space="preserve">Lê Ngọc </t>
  </si>
  <si>
    <t>Thích</t>
  </si>
  <si>
    <t>Trương Thị</t>
  </si>
  <si>
    <t>Lương Thị Thanh</t>
  </si>
  <si>
    <t>Thắm</t>
  </si>
  <si>
    <t>Dinh</t>
  </si>
  <si>
    <t xml:space="preserve">Lê Thị </t>
  </si>
  <si>
    <t>Mai</t>
  </si>
  <si>
    <t>Hóa</t>
  </si>
  <si>
    <t>Cao Tấn</t>
  </si>
  <si>
    <t>Trần Ngọc</t>
  </si>
  <si>
    <t>Ngyễn Ngọc</t>
  </si>
  <si>
    <t>Trần Vũ Ngân</t>
  </si>
  <si>
    <t>Nguyễn Thị Diễm</t>
  </si>
  <si>
    <t>Huyền</t>
  </si>
  <si>
    <t>Kiều Văn Thái</t>
  </si>
  <si>
    <t>Nguyễn Phước</t>
  </si>
  <si>
    <t>Hưng</t>
  </si>
  <si>
    <t>Hà Công</t>
  </si>
  <si>
    <t>Thành</t>
  </si>
  <si>
    <t>Lê Hương Ngọc</t>
  </si>
  <si>
    <t>Nguyễn Kiều</t>
  </si>
  <si>
    <t>Lê Ngọc Hoàng</t>
  </si>
  <si>
    <t>Lưu Văn</t>
  </si>
  <si>
    <t>Phan Thanh</t>
  </si>
  <si>
    <t>Quách Đại Hồng</t>
  </si>
  <si>
    <t>Hồ Tài</t>
  </si>
  <si>
    <t>Mai Tấn</t>
  </si>
  <si>
    <t xml:space="preserve">Đặng Nghĩa </t>
  </si>
  <si>
    <t>Nhân</t>
  </si>
  <si>
    <t>Trần Văn</t>
  </si>
  <si>
    <t xml:space="preserve">Phan Thị </t>
  </si>
  <si>
    <t>Lựu</t>
  </si>
  <si>
    <t>Lữ Thị Cẩm</t>
  </si>
  <si>
    <t>Trạm</t>
  </si>
  <si>
    <t>Phước</t>
  </si>
  <si>
    <t>Lã Thị Huyền</t>
  </si>
  <si>
    <t>Vũ Ngọc</t>
  </si>
  <si>
    <t>Long</t>
  </si>
  <si>
    <t>Nguyễn Ngọc</t>
  </si>
  <si>
    <t>Nguyễn Thị Thanh</t>
  </si>
  <si>
    <t>Tưởng Văn</t>
  </si>
  <si>
    <t>Chí</t>
  </si>
  <si>
    <t>Đào Văn</t>
  </si>
  <si>
    <t>Duyên</t>
  </si>
  <si>
    <t>Lê Thị Kim</t>
  </si>
  <si>
    <t>Lê Phúc</t>
  </si>
  <si>
    <t>Cường</t>
  </si>
  <si>
    <t>Đông</t>
  </si>
  <si>
    <t>Trịnh Xuân</t>
  </si>
  <si>
    <t>Hành</t>
  </si>
  <si>
    <t>Phương</t>
  </si>
  <si>
    <t>Nguyễn Tiến</t>
  </si>
  <si>
    <t>v</t>
  </si>
  <si>
    <t>CC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</si>
</sst>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172" fontId="4" fillId="0" borderId="1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130" zoomScaleNormal="130" workbookViewId="0" topLeftCell="A1">
      <selection activeCell="A1" sqref="A1:IV16384"/>
    </sheetView>
  </sheetViews>
  <sheetFormatPr defaultColWidth="9.140625" defaultRowHeight="12.75"/>
  <cols>
    <col min="1" max="1" width="5.421875" style="2" customWidth="1"/>
    <col min="2" max="2" width="15.28125" style="2" customWidth="1"/>
    <col min="3" max="3" width="7.8515625" style="2" bestFit="1" customWidth="1"/>
    <col min="4" max="7" width="4.28125" style="2" customWidth="1"/>
    <col min="8" max="9" width="5.00390625" style="2" customWidth="1"/>
    <col min="10" max="10" width="5.140625" style="15" customWidth="1"/>
    <col min="11" max="11" width="4.00390625" style="2" customWidth="1"/>
    <col min="12" max="12" width="5.140625" style="2" customWidth="1"/>
    <col min="13" max="15" width="4.00390625" style="2" customWidth="1"/>
    <col min="16" max="16" width="6.140625" style="2" customWidth="1"/>
    <col min="17" max="16384" width="9.140625" style="2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/>
      <c r="N5" s="4"/>
      <c r="O5" s="4"/>
    </row>
    <row r="6" spans="1:16" ht="15.75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>
        <v>0.1</v>
      </c>
      <c r="I6" s="7" t="s">
        <v>181</v>
      </c>
      <c r="J6" s="8" t="s">
        <v>66</v>
      </c>
      <c r="K6" s="7">
        <v>0.1</v>
      </c>
      <c r="L6" s="7" t="s">
        <v>65</v>
      </c>
      <c r="M6" s="7">
        <v>0.2</v>
      </c>
      <c r="N6" s="7" t="s">
        <v>67</v>
      </c>
      <c r="O6" s="7">
        <v>0.5</v>
      </c>
      <c r="P6" s="9" t="s">
        <v>54</v>
      </c>
    </row>
    <row r="7" spans="1:16" ht="15.75">
      <c r="A7" s="9">
        <v>1</v>
      </c>
      <c r="B7" s="10" t="s">
        <v>80</v>
      </c>
      <c r="C7" s="10" t="s">
        <v>81</v>
      </c>
      <c r="D7" s="9">
        <v>7</v>
      </c>
      <c r="E7" s="9">
        <v>9</v>
      </c>
      <c r="F7" s="9">
        <v>8</v>
      </c>
      <c r="G7" s="9">
        <v>10</v>
      </c>
      <c r="H7" s="9">
        <f>SUM(D7:F7)/3*0.1</f>
        <v>0.8</v>
      </c>
      <c r="I7" s="9">
        <f>IF(COUNT(D7:G7)=4,1,IF(COUNT(D7:G7)=3,0.75,IF(COUNT(D7:G7)=2,0.5,IF(COUNT(D7:G7)=1,0.25,0))))</f>
        <v>1</v>
      </c>
      <c r="J7" s="11">
        <v>9.5</v>
      </c>
      <c r="K7" s="9">
        <f aca="true" t="shared" si="0" ref="K7:K38">J7*0.1</f>
        <v>0.9500000000000001</v>
      </c>
      <c r="L7" s="9">
        <v>9</v>
      </c>
      <c r="M7" s="9">
        <f aca="true" t="shared" si="1" ref="M7:M38">L7*0.2</f>
        <v>1.8</v>
      </c>
      <c r="N7" s="9">
        <v>8</v>
      </c>
      <c r="O7" s="9">
        <f aca="true" t="shared" si="2" ref="O7:O38">N7*50%</f>
        <v>4</v>
      </c>
      <c r="P7" s="12">
        <f aca="true" t="shared" si="3" ref="P7:P38">ROUND(H7+I7+K7+M7+O7,1)</f>
        <v>8.6</v>
      </c>
    </row>
    <row r="8" spans="1:16" ht="15.75">
      <c r="A8" s="9">
        <v>2</v>
      </c>
      <c r="B8" s="9" t="s">
        <v>53</v>
      </c>
      <c r="C8" s="9" t="s">
        <v>49</v>
      </c>
      <c r="D8" s="9">
        <v>8</v>
      </c>
      <c r="E8" s="9">
        <v>5</v>
      </c>
      <c r="F8" s="9">
        <v>7</v>
      </c>
      <c r="G8" s="9">
        <v>10</v>
      </c>
      <c r="H8" s="9">
        <f aca="true" t="shared" si="4" ref="H8:H71">SUM(D8:F8)/3*0.1</f>
        <v>0.6666666666666667</v>
      </c>
      <c r="I8" s="9">
        <f>IF(COUNT(D8:G8)=4,1,IF(COUNT(D8:G8)=3,0.75,IF(COUNT(D8:G8)=2,0.5,IF(COUNT(D8:G8)=1,0.25,0))))</f>
        <v>1</v>
      </c>
      <c r="J8" s="11">
        <f>(H8+I8+M8)/4*7</f>
        <v>5.716666666666667</v>
      </c>
      <c r="K8" s="9">
        <f t="shared" si="0"/>
        <v>0.5716666666666667</v>
      </c>
      <c r="L8" s="9">
        <v>8</v>
      </c>
      <c r="M8" s="9">
        <f t="shared" si="1"/>
        <v>1.6</v>
      </c>
      <c r="N8" s="9">
        <v>8</v>
      </c>
      <c r="O8" s="9">
        <f t="shared" si="2"/>
        <v>4</v>
      </c>
      <c r="P8" s="12">
        <f t="shared" si="3"/>
        <v>7.8</v>
      </c>
    </row>
    <row r="9" spans="1:16" ht="15.75">
      <c r="A9" s="9">
        <v>3</v>
      </c>
      <c r="B9" s="9" t="s">
        <v>38</v>
      </c>
      <c r="C9" s="9" t="s">
        <v>49</v>
      </c>
      <c r="D9" s="9">
        <v>7</v>
      </c>
      <c r="E9" s="9">
        <v>6</v>
      </c>
      <c r="F9" s="9">
        <v>7</v>
      </c>
      <c r="G9" s="9">
        <v>10</v>
      </c>
      <c r="H9" s="9">
        <f t="shared" si="4"/>
        <v>0.6666666666666667</v>
      </c>
      <c r="I9" s="9">
        <f>IF(COUNT(D9:G9)=4,1,IF(COUNT(D9:G9)=3,0.75,IF(COUNT(D9:G9)=2,0.5,IF(COUNT(D9:G9)=1,0.25,0))))</f>
        <v>1</v>
      </c>
      <c r="J9" s="11">
        <f>(H9+I9+M9)/4*7</f>
        <v>5.804166666666667</v>
      </c>
      <c r="K9" s="9">
        <f t="shared" si="0"/>
        <v>0.5804166666666667</v>
      </c>
      <c r="L9" s="9">
        <v>8.25</v>
      </c>
      <c r="M9" s="9">
        <f t="shared" si="1"/>
        <v>1.6500000000000001</v>
      </c>
      <c r="N9" s="9">
        <v>6</v>
      </c>
      <c r="O9" s="9">
        <f t="shared" si="2"/>
        <v>3</v>
      </c>
      <c r="P9" s="12">
        <f t="shared" si="3"/>
        <v>6.9</v>
      </c>
    </row>
    <row r="10" spans="1:16" ht="15.75">
      <c r="A10" s="9">
        <v>4</v>
      </c>
      <c r="B10" s="9" t="s">
        <v>22</v>
      </c>
      <c r="C10" s="9" t="s">
        <v>115</v>
      </c>
      <c r="D10" s="9">
        <v>8</v>
      </c>
      <c r="E10" s="9">
        <v>7</v>
      </c>
      <c r="F10" s="9">
        <v>8</v>
      </c>
      <c r="G10" s="9">
        <v>10</v>
      </c>
      <c r="H10" s="9">
        <f t="shared" si="4"/>
        <v>0.7666666666666667</v>
      </c>
      <c r="I10" s="9">
        <f>IF(COUNT(D10:G10)=4,1,IF(COUNT(D10:G10)=3,0.75,IF(COUNT(D10:G10)=2,0.5,IF(COUNT(D10:G10)=1,0.25,0))))</f>
        <v>1</v>
      </c>
      <c r="J10" s="11">
        <v>9.5</v>
      </c>
      <c r="K10" s="9">
        <f t="shared" si="0"/>
        <v>0.9500000000000001</v>
      </c>
      <c r="L10" s="9">
        <v>9</v>
      </c>
      <c r="M10" s="9">
        <f t="shared" si="1"/>
        <v>1.8</v>
      </c>
      <c r="N10" s="9">
        <v>8</v>
      </c>
      <c r="O10" s="9">
        <f t="shared" si="2"/>
        <v>4</v>
      </c>
      <c r="P10" s="12">
        <f t="shared" si="3"/>
        <v>8.5</v>
      </c>
    </row>
    <row r="11" spans="1:16" ht="15.75">
      <c r="A11" s="9">
        <v>5</v>
      </c>
      <c r="B11" s="9" t="s">
        <v>114</v>
      </c>
      <c r="C11" s="9" t="s">
        <v>115</v>
      </c>
      <c r="D11" s="9">
        <v>7</v>
      </c>
      <c r="E11" s="9">
        <v>9</v>
      </c>
      <c r="F11" s="9">
        <v>9</v>
      </c>
      <c r="G11" s="9">
        <v>10</v>
      </c>
      <c r="H11" s="9">
        <f t="shared" si="4"/>
        <v>0.8333333333333335</v>
      </c>
      <c r="I11" s="9">
        <f>IF(COUNT(D11:G11)=4,1,IF(COUNT(D11:G11)=3,0.75,IF(COUNT(D11:G11)=2,0.5,IF(COUNT(D11:G11)=1,0.25,0))))</f>
        <v>1</v>
      </c>
      <c r="J11" s="11">
        <v>4.5</v>
      </c>
      <c r="K11" s="9">
        <f t="shared" si="0"/>
        <v>0.45</v>
      </c>
      <c r="L11" s="9">
        <v>8.75</v>
      </c>
      <c r="M11" s="9">
        <f t="shared" si="1"/>
        <v>1.75</v>
      </c>
      <c r="N11" s="9">
        <v>5.5</v>
      </c>
      <c r="O11" s="9">
        <f t="shared" si="2"/>
        <v>2.75</v>
      </c>
      <c r="P11" s="12">
        <f t="shared" si="3"/>
        <v>6.8</v>
      </c>
    </row>
    <row r="12" spans="1:16" ht="15.75">
      <c r="A12" s="9">
        <v>6</v>
      </c>
      <c r="B12" s="9" t="s">
        <v>12</v>
      </c>
      <c r="C12" s="9" t="s">
        <v>94</v>
      </c>
      <c r="D12" s="9">
        <v>9</v>
      </c>
      <c r="E12" s="9">
        <v>9</v>
      </c>
      <c r="F12" s="9">
        <v>7</v>
      </c>
      <c r="G12" s="9">
        <v>10</v>
      </c>
      <c r="H12" s="9">
        <f t="shared" si="4"/>
        <v>0.8333333333333335</v>
      </c>
      <c r="I12" s="9">
        <f>IF(COUNT(D12:G12)=4,1,IF(COUNT(D12:G12)=3,0.75,IF(COUNT(D12:G12)=2,0.5,IF(COUNT(D12:G12)=1,0.25,0))))</f>
        <v>1</v>
      </c>
      <c r="J12" s="11">
        <v>10</v>
      </c>
      <c r="K12" s="9">
        <f t="shared" si="0"/>
        <v>1</v>
      </c>
      <c r="L12" s="9">
        <v>9.5</v>
      </c>
      <c r="M12" s="9">
        <f t="shared" si="1"/>
        <v>1.9000000000000001</v>
      </c>
      <c r="N12" s="9">
        <v>9</v>
      </c>
      <c r="O12" s="9">
        <f t="shared" si="2"/>
        <v>4.5</v>
      </c>
      <c r="P12" s="12">
        <f t="shared" si="3"/>
        <v>9.2</v>
      </c>
    </row>
    <row r="13" spans="1:16" ht="15.75">
      <c r="A13" s="9">
        <v>7</v>
      </c>
      <c r="B13" s="9" t="s">
        <v>93</v>
      </c>
      <c r="C13" s="9" t="s">
        <v>45</v>
      </c>
      <c r="D13" s="9">
        <v>9</v>
      </c>
      <c r="E13" s="9">
        <v>9</v>
      </c>
      <c r="F13" s="9">
        <v>8</v>
      </c>
      <c r="G13" s="9">
        <v>10</v>
      </c>
      <c r="H13" s="9">
        <f t="shared" si="4"/>
        <v>0.8666666666666667</v>
      </c>
      <c r="I13" s="9">
        <f>IF(COUNT(D13:G13)=4,1,IF(COUNT(D13:G13)=3,0.75,IF(COUNT(D13:G13)=2,0.5,IF(COUNT(D13:G13)=1,0.25,0))))</f>
        <v>1</v>
      </c>
      <c r="J13" s="11">
        <v>10</v>
      </c>
      <c r="K13" s="9">
        <f t="shared" si="0"/>
        <v>1</v>
      </c>
      <c r="L13" s="9">
        <v>9.75</v>
      </c>
      <c r="M13" s="9">
        <f t="shared" si="1"/>
        <v>1.9500000000000002</v>
      </c>
      <c r="N13" s="9">
        <v>9.5</v>
      </c>
      <c r="O13" s="9">
        <f t="shared" si="2"/>
        <v>4.75</v>
      </c>
      <c r="P13" s="12">
        <f t="shared" si="3"/>
        <v>9.6</v>
      </c>
    </row>
    <row r="14" spans="1:16" ht="15.75">
      <c r="A14" s="9">
        <v>8</v>
      </c>
      <c r="B14" s="9" t="s">
        <v>73</v>
      </c>
      <c r="C14" s="9" t="s">
        <v>41</v>
      </c>
      <c r="D14" s="9">
        <v>8</v>
      </c>
      <c r="E14" s="9">
        <v>6</v>
      </c>
      <c r="F14" s="9">
        <v>7</v>
      </c>
      <c r="G14" s="9">
        <v>10</v>
      </c>
      <c r="H14" s="9">
        <f t="shared" si="4"/>
        <v>0.7000000000000001</v>
      </c>
      <c r="I14" s="9">
        <f>IF(COUNT(D14:G14)=4,1,IF(COUNT(D14:G14)=3,0.75,IF(COUNT(D14:G14)=2,0.5,IF(COUNT(D14:G14)=1,0.25,0))))</f>
        <v>1</v>
      </c>
      <c r="J14" s="11">
        <v>9.5</v>
      </c>
      <c r="K14" s="9">
        <f t="shared" si="0"/>
        <v>0.9500000000000001</v>
      </c>
      <c r="L14" s="9">
        <v>9.5</v>
      </c>
      <c r="M14" s="9">
        <f t="shared" si="1"/>
        <v>1.9000000000000001</v>
      </c>
      <c r="N14" s="9">
        <v>8.5</v>
      </c>
      <c r="O14" s="9">
        <f t="shared" si="2"/>
        <v>4.25</v>
      </c>
      <c r="P14" s="12">
        <f t="shared" si="3"/>
        <v>8.8</v>
      </c>
    </row>
    <row r="15" spans="1:16" ht="15.75">
      <c r="A15" s="9">
        <v>9</v>
      </c>
      <c r="B15" s="9" t="s">
        <v>168</v>
      </c>
      <c r="C15" s="9" t="s">
        <v>169</v>
      </c>
      <c r="D15" s="9"/>
      <c r="E15" s="9">
        <v>3</v>
      </c>
      <c r="F15" s="9">
        <v>8</v>
      </c>
      <c r="G15" s="9">
        <v>10</v>
      </c>
      <c r="H15" s="9">
        <f t="shared" si="4"/>
        <v>0.3666666666666667</v>
      </c>
      <c r="I15" s="9">
        <f>IF(COUNT(D15:G15)=4,1,IF(COUNT(D15:G15)=3,0.75,IF(COUNT(D15:G15)=2,0.5,IF(COUNT(D15:G15)=1,0.25,0))))</f>
        <v>0.75</v>
      </c>
      <c r="J15" s="11">
        <v>10</v>
      </c>
      <c r="K15" s="9">
        <f t="shared" si="0"/>
        <v>1</v>
      </c>
      <c r="L15" s="9">
        <v>9</v>
      </c>
      <c r="M15" s="9">
        <f t="shared" si="1"/>
        <v>1.8</v>
      </c>
      <c r="N15" s="9">
        <v>2.5</v>
      </c>
      <c r="O15" s="9">
        <f t="shared" si="2"/>
        <v>1.25</v>
      </c>
      <c r="P15" s="12">
        <f t="shared" si="3"/>
        <v>5.2</v>
      </c>
    </row>
    <row r="16" spans="1:16" ht="15.75">
      <c r="A16" s="9">
        <v>10</v>
      </c>
      <c r="B16" s="9" t="s">
        <v>111</v>
      </c>
      <c r="C16" s="9" t="s">
        <v>60</v>
      </c>
      <c r="D16" s="9">
        <v>8</v>
      </c>
      <c r="E16" s="9">
        <v>8</v>
      </c>
      <c r="F16" s="9">
        <v>7</v>
      </c>
      <c r="G16" s="9">
        <v>10</v>
      </c>
      <c r="H16" s="9">
        <f t="shared" si="4"/>
        <v>0.7666666666666667</v>
      </c>
      <c r="I16" s="9">
        <f>IF(COUNT(D16:G16)=4,1,IF(COUNT(D16:G16)=3,0.75,IF(COUNT(D16:G16)=2,0.5,IF(COUNT(D16:G16)=1,0.25,0))))</f>
        <v>1</v>
      </c>
      <c r="J16" s="11">
        <f aca="true" t="shared" si="5" ref="J16:J23">(H16+I16+M16)/4*7</f>
        <v>6.416666666666667</v>
      </c>
      <c r="K16" s="9">
        <f t="shared" si="0"/>
        <v>0.6416666666666667</v>
      </c>
      <c r="L16" s="9">
        <v>9.5</v>
      </c>
      <c r="M16" s="9">
        <f t="shared" si="1"/>
        <v>1.9000000000000001</v>
      </c>
      <c r="N16" s="9">
        <v>8.5</v>
      </c>
      <c r="O16" s="9">
        <f t="shared" si="2"/>
        <v>4.25</v>
      </c>
      <c r="P16" s="12">
        <f t="shared" si="3"/>
        <v>8.6</v>
      </c>
    </row>
    <row r="17" spans="1:16" ht="15.75">
      <c r="A17" s="9">
        <v>11</v>
      </c>
      <c r="B17" s="10" t="s">
        <v>173</v>
      </c>
      <c r="C17" s="10" t="s">
        <v>174</v>
      </c>
      <c r="D17" s="9"/>
      <c r="E17" s="9">
        <v>7</v>
      </c>
      <c r="F17" s="9"/>
      <c r="G17" s="9"/>
      <c r="H17" s="9">
        <f t="shared" si="4"/>
        <v>0.23333333333333336</v>
      </c>
      <c r="I17" s="9">
        <f>IF(COUNT(D17:G17)=4,1,IF(COUNT(D17:G17)=3,0.75,IF(COUNT(D17:G17)=2,0.5,IF(COUNT(D17:G17)=1,0.25,0))))</f>
        <v>0.25</v>
      </c>
      <c r="J17" s="11">
        <f t="shared" si="5"/>
        <v>3.1208333333333336</v>
      </c>
      <c r="K17" s="9">
        <f t="shared" si="0"/>
        <v>0.3120833333333334</v>
      </c>
      <c r="L17" s="9">
        <v>6.5</v>
      </c>
      <c r="M17" s="9">
        <f t="shared" si="1"/>
        <v>1.3</v>
      </c>
      <c r="N17" s="9">
        <v>6.5</v>
      </c>
      <c r="O17" s="9">
        <f t="shared" si="2"/>
        <v>3.25</v>
      </c>
      <c r="P17" s="12">
        <f t="shared" si="3"/>
        <v>5.3</v>
      </c>
    </row>
    <row r="18" spans="1:16" ht="15.75">
      <c r="A18" s="9">
        <v>12</v>
      </c>
      <c r="B18" s="9" t="s">
        <v>48</v>
      </c>
      <c r="C18" s="9" t="s">
        <v>132</v>
      </c>
      <c r="D18" s="9">
        <v>7</v>
      </c>
      <c r="E18" s="9">
        <v>6</v>
      </c>
      <c r="F18" s="9">
        <v>8</v>
      </c>
      <c r="G18" s="9">
        <v>10</v>
      </c>
      <c r="H18" s="9">
        <f t="shared" si="4"/>
        <v>0.7000000000000001</v>
      </c>
      <c r="I18" s="9">
        <f>IF(COUNT(D18:G18)=4,1,IF(COUNT(D18:G18)=3,0.75,IF(COUNT(D18:G18)=2,0.5,IF(COUNT(D18:G18)=1,0.25,0))))</f>
        <v>1</v>
      </c>
      <c r="J18" s="11">
        <f t="shared" si="5"/>
        <v>4.7250000000000005</v>
      </c>
      <c r="K18" s="9">
        <f t="shared" si="0"/>
        <v>0.4725000000000001</v>
      </c>
      <c r="L18" s="9">
        <v>5</v>
      </c>
      <c r="M18" s="9">
        <f t="shared" si="1"/>
        <v>1</v>
      </c>
      <c r="N18" s="9">
        <v>2.5</v>
      </c>
      <c r="O18" s="9">
        <f t="shared" si="2"/>
        <v>1.25</v>
      </c>
      <c r="P18" s="12">
        <f t="shared" si="3"/>
        <v>4.4</v>
      </c>
    </row>
    <row r="19" spans="1:16" ht="15.75">
      <c r="A19" s="9">
        <v>13</v>
      </c>
      <c r="B19" s="10" t="s">
        <v>125</v>
      </c>
      <c r="C19" s="10" t="s">
        <v>175</v>
      </c>
      <c r="D19" s="9">
        <v>7</v>
      </c>
      <c r="E19" s="9">
        <v>6</v>
      </c>
      <c r="F19" s="9">
        <v>6</v>
      </c>
      <c r="G19" s="9">
        <v>10</v>
      </c>
      <c r="H19" s="9">
        <f t="shared" si="4"/>
        <v>0.6333333333333333</v>
      </c>
      <c r="I19" s="9">
        <f>IF(COUNT(D19:G19)=4,1,IF(COUNT(D19:G19)=3,0.75,IF(COUNT(D19:G19)=2,0.5,IF(COUNT(D19:G19)=1,0.25,0))))</f>
        <v>1</v>
      </c>
      <c r="J19" s="11">
        <f t="shared" si="5"/>
        <v>6.008333333333334</v>
      </c>
      <c r="K19" s="9">
        <f t="shared" si="0"/>
        <v>0.6008333333333334</v>
      </c>
      <c r="L19" s="9">
        <v>9</v>
      </c>
      <c r="M19" s="9">
        <f t="shared" si="1"/>
        <v>1.8</v>
      </c>
      <c r="N19" s="9">
        <v>8.5</v>
      </c>
      <c r="O19" s="9">
        <f t="shared" si="2"/>
        <v>4.25</v>
      </c>
      <c r="P19" s="12">
        <f t="shared" si="3"/>
        <v>8.3</v>
      </c>
    </row>
    <row r="20" spans="1:16" ht="15.75">
      <c r="A20" s="9">
        <v>14</v>
      </c>
      <c r="B20" s="9" t="s">
        <v>55</v>
      </c>
      <c r="C20" s="9" t="s">
        <v>24</v>
      </c>
      <c r="D20" s="9">
        <v>9</v>
      </c>
      <c r="E20" s="9">
        <v>9</v>
      </c>
      <c r="F20" s="9">
        <v>9</v>
      </c>
      <c r="G20" s="9">
        <v>10</v>
      </c>
      <c r="H20" s="9">
        <f t="shared" si="4"/>
        <v>0.9</v>
      </c>
      <c r="I20" s="9">
        <f>IF(COUNT(D20:G20)=4,1,IF(COUNT(D20:G20)=3,0.75,IF(COUNT(D20:G20)=2,0.5,IF(COUNT(D20:G20)=1,0.25,0))))</f>
        <v>1</v>
      </c>
      <c r="J20" s="11">
        <v>9</v>
      </c>
      <c r="K20" s="9">
        <f t="shared" si="0"/>
        <v>0.9</v>
      </c>
      <c r="L20" s="9">
        <v>9.5</v>
      </c>
      <c r="M20" s="9">
        <f t="shared" si="1"/>
        <v>1.9000000000000001</v>
      </c>
      <c r="N20" s="9">
        <v>10</v>
      </c>
      <c r="O20" s="9">
        <f t="shared" si="2"/>
        <v>5</v>
      </c>
      <c r="P20" s="12">
        <f t="shared" si="3"/>
        <v>9.7</v>
      </c>
    </row>
    <row r="21" spans="1:16" ht="15.75">
      <c r="A21" s="9">
        <v>15</v>
      </c>
      <c r="B21" s="9" t="s">
        <v>13</v>
      </c>
      <c r="C21" s="9" t="s">
        <v>126</v>
      </c>
      <c r="D21" s="9">
        <v>8</v>
      </c>
      <c r="E21" s="9">
        <v>5</v>
      </c>
      <c r="F21" s="9">
        <v>7</v>
      </c>
      <c r="G21" s="9">
        <v>10</v>
      </c>
      <c r="H21" s="9">
        <f t="shared" si="4"/>
        <v>0.6666666666666667</v>
      </c>
      <c r="I21" s="9">
        <f>IF(COUNT(D21:G21)=4,1,IF(COUNT(D21:G21)=3,0.75,IF(COUNT(D21:G21)=2,0.5,IF(COUNT(D21:G21)=1,0.25,0))))</f>
        <v>1</v>
      </c>
      <c r="J21" s="11">
        <f t="shared" si="5"/>
        <v>6.066666666666666</v>
      </c>
      <c r="K21" s="9">
        <f t="shared" si="0"/>
        <v>0.6066666666666667</v>
      </c>
      <c r="L21" s="9">
        <v>9</v>
      </c>
      <c r="M21" s="9">
        <f t="shared" si="1"/>
        <v>1.8</v>
      </c>
      <c r="N21" s="9">
        <v>6</v>
      </c>
      <c r="O21" s="9">
        <f t="shared" si="2"/>
        <v>3</v>
      </c>
      <c r="P21" s="12">
        <f t="shared" si="3"/>
        <v>7.1</v>
      </c>
    </row>
    <row r="22" spans="1:16" ht="15.75">
      <c r="A22" s="9">
        <v>16</v>
      </c>
      <c r="B22" s="10" t="s">
        <v>157</v>
      </c>
      <c r="C22" s="10" t="s">
        <v>126</v>
      </c>
      <c r="D22" s="9">
        <v>7</v>
      </c>
      <c r="E22" s="9">
        <v>5</v>
      </c>
      <c r="F22" s="9">
        <v>9</v>
      </c>
      <c r="G22" s="9">
        <v>10</v>
      </c>
      <c r="H22" s="9">
        <f t="shared" si="4"/>
        <v>0.7000000000000001</v>
      </c>
      <c r="I22" s="9">
        <f>IF(COUNT(D22:G22)=4,1,IF(COUNT(D22:G22)=3,0.75,IF(COUNT(D22:G22)=2,0.5,IF(COUNT(D22:G22)=1,0.25,0))))</f>
        <v>1</v>
      </c>
      <c r="J22" s="11">
        <f t="shared" si="5"/>
        <v>6.2125</v>
      </c>
      <c r="K22" s="9">
        <f t="shared" si="0"/>
        <v>0.6212500000000001</v>
      </c>
      <c r="L22" s="9">
        <v>9.25</v>
      </c>
      <c r="M22" s="9">
        <f t="shared" si="1"/>
        <v>1.85</v>
      </c>
      <c r="N22" s="9">
        <v>9.25</v>
      </c>
      <c r="O22" s="9">
        <f t="shared" si="2"/>
        <v>4.625</v>
      </c>
      <c r="P22" s="12">
        <f t="shared" si="3"/>
        <v>8.8</v>
      </c>
    </row>
    <row r="23" spans="1:16" ht="15.75">
      <c r="A23" s="9">
        <v>17</v>
      </c>
      <c r="B23" s="10" t="s">
        <v>170</v>
      </c>
      <c r="C23" s="10" t="s">
        <v>171</v>
      </c>
      <c r="D23" s="9"/>
      <c r="E23" s="9">
        <v>5</v>
      </c>
      <c r="F23" s="9">
        <v>7</v>
      </c>
      <c r="G23" s="9">
        <v>10</v>
      </c>
      <c r="H23" s="9">
        <f t="shared" si="4"/>
        <v>0.4</v>
      </c>
      <c r="I23" s="9">
        <f>IF(COUNT(D23:G23)=4,1,IF(COUNT(D23:G23)=3,0.75,IF(COUNT(D23:G23)=2,0.5,IF(COUNT(D23:G23)=1,0.25,0))))</f>
        <v>0.75</v>
      </c>
      <c r="J23" s="11">
        <f t="shared" si="5"/>
        <v>2.0124999999999997</v>
      </c>
      <c r="K23" s="9">
        <f t="shared" si="0"/>
        <v>0.20124999999999998</v>
      </c>
      <c r="L23" s="9"/>
      <c r="M23" s="9">
        <f t="shared" si="1"/>
        <v>0</v>
      </c>
      <c r="N23" s="9">
        <v>1.5</v>
      </c>
      <c r="O23" s="9">
        <f t="shared" si="2"/>
        <v>0.75</v>
      </c>
      <c r="P23" s="12">
        <f t="shared" si="3"/>
        <v>2.1</v>
      </c>
    </row>
    <row r="24" spans="1:16" ht="15.75">
      <c r="A24" s="9">
        <v>18</v>
      </c>
      <c r="B24" s="10" t="s">
        <v>35</v>
      </c>
      <c r="C24" s="10" t="s">
        <v>25</v>
      </c>
      <c r="D24" s="9">
        <v>8</v>
      </c>
      <c r="E24" s="9">
        <v>8</v>
      </c>
      <c r="F24" s="9">
        <v>7</v>
      </c>
      <c r="G24" s="9">
        <v>10</v>
      </c>
      <c r="H24" s="9">
        <f t="shared" si="4"/>
        <v>0.7666666666666667</v>
      </c>
      <c r="I24" s="9">
        <f>IF(COUNT(D24:G24)=4,1,IF(COUNT(D24:G24)=3,0.75,IF(COUNT(D24:G24)=2,0.5,IF(COUNT(D24:G24)=1,0.25,0))))</f>
        <v>1</v>
      </c>
      <c r="J24" s="11">
        <v>7</v>
      </c>
      <c r="K24" s="9">
        <f t="shared" si="0"/>
        <v>0.7000000000000001</v>
      </c>
      <c r="L24" s="9">
        <v>7</v>
      </c>
      <c r="M24" s="9">
        <f t="shared" si="1"/>
        <v>1.4000000000000001</v>
      </c>
      <c r="N24" s="9">
        <v>8</v>
      </c>
      <c r="O24" s="9">
        <f t="shared" si="2"/>
        <v>4</v>
      </c>
      <c r="P24" s="12">
        <f t="shared" si="3"/>
        <v>7.9</v>
      </c>
    </row>
    <row r="25" spans="1:16" ht="15.75">
      <c r="A25" s="9">
        <v>19</v>
      </c>
      <c r="B25" s="9" t="s">
        <v>139</v>
      </c>
      <c r="C25" s="9" t="s">
        <v>25</v>
      </c>
      <c r="D25" s="9">
        <v>8</v>
      </c>
      <c r="E25" s="9"/>
      <c r="F25" s="9">
        <v>8</v>
      </c>
      <c r="G25" s="9">
        <v>10</v>
      </c>
      <c r="H25" s="9">
        <f t="shared" si="4"/>
        <v>0.5333333333333333</v>
      </c>
      <c r="I25" s="9">
        <f>IF(COUNT(D25:G25)=4,1,IF(COUNT(D25:G25)=3,0.75,IF(COUNT(D25:G25)=2,0.5,IF(COUNT(D25:G25)=1,0.25,0))))</f>
        <v>0.75</v>
      </c>
      <c r="J25" s="11">
        <v>9.5</v>
      </c>
      <c r="K25" s="9">
        <f t="shared" si="0"/>
        <v>0.9500000000000001</v>
      </c>
      <c r="L25" s="9">
        <v>7</v>
      </c>
      <c r="M25" s="9">
        <f t="shared" si="1"/>
        <v>1.4000000000000001</v>
      </c>
      <c r="N25" s="9">
        <v>9.25</v>
      </c>
      <c r="O25" s="9">
        <f t="shared" si="2"/>
        <v>4.625</v>
      </c>
      <c r="P25" s="12">
        <f t="shared" si="3"/>
        <v>8.3</v>
      </c>
    </row>
    <row r="26" spans="1:16" ht="15.75">
      <c r="A26" s="9">
        <v>20</v>
      </c>
      <c r="B26" s="10" t="s">
        <v>122</v>
      </c>
      <c r="C26" s="10" t="s">
        <v>51</v>
      </c>
      <c r="D26" s="9">
        <v>8</v>
      </c>
      <c r="E26" s="9"/>
      <c r="F26" s="9"/>
      <c r="G26" s="9"/>
      <c r="H26" s="9">
        <f t="shared" si="4"/>
        <v>0.26666666666666666</v>
      </c>
      <c r="I26" s="9">
        <f>IF(COUNT(D26:G26)=4,1,IF(COUNT(D26:G26)=3,0.75,IF(COUNT(D26:G26)=2,0.5,IF(COUNT(D26:G26)=1,0.25,0))))</f>
        <v>0.25</v>
      </c>
      <c r="J26" s="11">
        <f>(H26+I26+M26)/4*7</f>
        <v>0.9041666666666666</v>
      </c>
      <c r="K26" s="9">
        <f t="shared" si="0"/>
        <v>0.09041666666666666</v>
      </c>
      <c r="L26" s="9"/>
      <c r="M26" s="9">
        <f t="shared" si="1"/>
        <v>0</v>
      </c>
      <c r="N26" s="9"/>
      <c r="O26" s="9">
        <f t="shared" si="2"/>
        <v>0</v>
      </c>
      <c r="P26" s="12">
        <f t="shared" si="3"/>
        <v>0.6</v>
      </c>
    </row>
    <row r="27" spans="1:16" ht="15.75">
      <c r="A27" s="9">
        <v>21</v>
      </c>
      <c r="B27" s="9" t="s">
        <v>167</v>
      </c>
      <c r="C27" s="9" t="s">
        <v>51</v>
      </c>
      <c r="D27" s="9"/>
      <c r="E27" s="9">
        <v>8</v>
      </c>
      <c r="F27" s="9">
        <v>9</v>
      </c>
      <c r="G27" s="9">
        <v>10</v>
      </c>
      <c r="H27" s="9">
        <f t="shared" si="4"/>
        <v>0.5666666666666668</v>
      </c>
      <c r="I27" s="9">
        <f>IF(COUNT(D27:G27)=4,1,IF(COUNT(D27:G27)=3,0.75,IF(COUNT(D27:G27)=2,0.5,IF(COUNT(D27:G27)=1,0.25,0))))</f>
        <v>0.75</v>
      </c>
      <c r="J27" s="11">
        <f>(H27+I27+M27)/4*7</f>
        <v>5.629166666666666</v>
      </c>
      <c r="K27" s="9">
        <f t="shared" si="0"/>
        <v>0.5629166666666666</v>
      </c>
      <c r="L27" s="9">
        <v>9.5</v>
      </c>
      <c r="M27" s="9">
        <f t="shared" si="1"/>
        <v>1.9000000000000001</v>
      </c>
      <c r="N27" s="9">
        <v>4.5</v>
      </c>
      <c r="O27" s="9">
        <f t="shared" si="2"/>
        <v>2.25</v>
      </c>
      <c r="P27" s="12">
        <f t="shared" si="3"/>
        <v>6</v>
      </c>
    </row>
    <row r="28" spans="1:16" ht="15.75">
      <c r="A28" s="9">
        <v>22</v>
      </c>
      <c r="B28" s="9" t="s">
        <v>176</v>
      </c>
      <c r="C28" s="9" t="s">
        <v>177</v>
      </c>
      <c r="D28" s="9"/>
      <c r="E28" s="9">
        <v>5</v>
      </c>
      <c r="F28" s="9">
        <v>7</v>
      </c>
      <c r="G28" s="9"/>
      <c r="H28" s="9">
        <f t="shared" si="4"/>
        <v>0.4</v>
      </c>
      <c r="I28" s="9">
        <f>IF(COUNT(D28:G28)=4,1,IF(COUNT(D28:G28)=3,0.75,IF(COUNT(D28:G28)=2,0.5,IF(COUNT(D28:G28)=1,0.25,0))))</f>
        <v>0.5</v>
      </c>
      <c r="J28" s="11">
        <f>(H28+I28+M28)/4*7</f>
        <v>4.025</v>
      </c>
      <c r="K28" s="9">
        <f t="shared" si="0"/>
        <v>0.4025000000000001</v>
      </c>
      <c r="L28" s="9">
        <v>7</v>
      </c>
      <c r="M28" s="9">
        <f t="shared" si="1"/>
        <v>1.4000000000000001</v>
      </c>
      <c r="N28" s="9">
        <v>8.5</v>
      </c>
      <c r="O28" s="9">
        <f t="shared" si="2"/>
        <v>4.25</v>
      </c>
      <c r="P28" s="12">
        <f t="shared" si="3"/>
        <v>7</v>
      </c>
    </row>
    <row r="29" spans="1:16" ht="15.75">
      <c r="A29" s="9">
        <v>23</v>
      </c>
      <c r="B29" s="9" t="s">
        <v>79</v>
      </c>
      <c r="C29" s="9" t="s">
        <v>14</v>
      </c>
      <c r="D29" s="9">
        <v>6</v>
      </c>
      <c r="E29" s="9">
        <v>6</v>
      </c>
      <c r="F29" s="9">
        <v>8</v>
      </c>
      <c r="G29" s="9">
        <v>10</v>
      </c>
      <c r="H29" s="9">
        <f t="shared" si="4"/>
        <v>0.6666666666666667</v>
      </c>
      <c r="I29" s="9">
        <f>IF(COUNT(D29:G29)=4,1,IF(COUNT(D29:G29)=3,0.75,IF(COUNT(D29:G29)=2,0.5,IF(COUNT(D29:G29)=1,0.25,0))))</f>
        <v>1</v>
      </c>
      <c r="J29" s="11">
        <v>10</v>
      </c>
      <c r="K29" s="9">
        <f t="shared" si="0"/>
        <v>1</v>
      </c>
      <c r="L29" s="9">
        <v>8.5</v>
      </c>
      <c r="M29" s="9">
        <f t="shared" si="1"/>
        <v>1.7000000000000002</v>
      </c>
      <c r="N29" s="9">
        <v>9.5</v>
      </c>
      <c r="O29" s="9">
        <f t="shared" si="2"/>
        <v>4.75</v>
      </c>
      <c r="P29" s="12">
        <f t="shared" si="3"/>
        <v>9.1</v>
      </c>
    </row>
    <row r="30" spans="1:16" ht="15.75">
      <c r="A30" s="9">
        <v>24</v>
      </c>
      <c r="B30" s="9" t="s">
        <v>43</v>
      </c>
      <c r="C30" s="9" t="s">
        <v>72</v>
      </c>
      <c r="D30" s="9">
        <v>7</v>
      </c>
      <c r="E30" s="9">
        <v>6</v>
      </c>
      <c r="F30" s="9">
        <v>9</v>
      </c>
      <c r="G30" s="9">
        <v>10</v>
      </c>
      <c r="H30" s="9">
        <f t="shared" si="4"/>
        <v>0.7333333333333334</v>
      </c>
      <c r="I30" s="9">
        <f>IF(COUNT(D30:G30)=4,1,IF(COUNT(D30:G30)=3,0.75,IF(COUNT(D30:G30)=2,0.5,IF(COUNT(D30:G30)=1,0.25,0))))</f>
        <v>1</v>
      </c>
      <c r="J30" s="11">
        <f>(H30+I30+M30)/4*7</f>
        <v>6.270833333333334</v>
      </c>
      <c r="K30" s="9">
        <f t="shared" si="0"/>
        <v>0.6270833333333334</v>
      </c>
      <c r="L30" s="9">
        <v>9.25</v>
      </c>
      <c r="M30" s="9">
        <f t="shared" si="1"/>
        <v>1.85</v>
      </c>
      <c r="N30" s="9">
        <v>8</v>
      </c>
      <c r="O30" s="9">
        <f t="shared" si="2"/>
        <v>4</v>
      </c>
      <c r="P30" s="12">
        <f t="shared" si="3"/>
        <v>8.2</v>
      </c>
    </row>
    <row r="31" spans="1:16" ht="15.75">
      <c r="A31" s="9">
        <v>25</v>
      </c>
      <c r="B31" s="9" t="s">
        <v>123</v>
      </c>
      <c r="C31" s="9" t="s">
        <v>124</v>
      </c>
      <c r="D31" s="9">
        <v>8</v>
      </c>
      <c r="E31" s="9">
        <v>8</v>
      </c>
      <c r="F31" s="9">
        <v>7</v>
      </c>
      <c r="G31" s="9">
        <v>10</v>
      </c>
      <c r="H31" s="9">
        <f t="shared" si="4"/>
        <v>0.7666666666666667</v>
      </c>
      <c r="I31" s="9">
        <f>IF(COUNT(D31:G31)=4,1,IF(COUNT(D31:G31)=3,0.75,IF(COUNT(D31:G31)=2,0.5,IF(COUNT(D31:G31)=1,0.25,0))))</f>
        <v>1</v>
      </c>
      <c r="J31" s="11">
        <v>9.5</v>
      </c>
      <c r="K31" s="9">
        <f t="shared" si="0"/>
        <v>0.9500000000000001</v>
      </c>
      <c r="L31" s="9">
        <v>9.25</v>
      </c>
      <c r="M31" s="9">
        <f t="shared" si="1"/>
        <v>1.85</v>
      </c>
      <c r="N31" s="9">
        <v>7.75</v>
      </c>
      <c r="O31" s="9">
        <f t="shared" si="2"/>
        <v>3.875</v>
      </c>
      <c r="P31" s="12">
        <f t="shared" si="3"/>
        <v>8.4</v>
      </c>
    </row>
    <row r="32" spans="1:16" ht="15.75">
      <c r="A32" s="9">
        <v>26</v>
      </c>
      <c r="B32" s="9" t="s">
        <v>100</v>
      </c>
      <c r="C32" s="9" t="s">
        <v>135</v>
      </c>
      <c r="D32" s="9">
        <v>7</v>
      </c>
      <c r="E32" s="9">
        <v>8</v>
      </c>
      <c r="F32" s="9">
        <v>9</v>
      </c>
      <c r="G32" s="9">
        <v>10</v>
      </c>
      <c r="H32" s="9">
        <f t="shared" si="4"/>
        <v>0.8</v>
      </c>
      <c r="I32" s="9">
        <f>IF(COUNT(D32:G32)=4,1,IF(COUNT(D32:G32)=3,0.75,IF(COUNT(D32:G32)=2,0.5,IF(COUNT(D32:G32)=1,0.25,0))))</f>
        <v>1</v>
      </c>
      <c r="J32" s="11">
        <v>4.75</v>
      </c>
      <c r="K32" s="9">
        <f t="shared" si="0"/>
        <v>0.47500000000000003</v>
      </c>
      <c r="L32" s="9">
        <v>9</v>
      </c>
      <c r="M32" s="9">
        <f t="shared" si="1"/>
        <v>1.8</v>
      </c>
      <c r="N32" s="9">
        <v>7.5</v>
      </c>
      <c r="O32" s="9">
        <f t="shared" si="2"/>
        <v>3.75</v>
      </c>
      <c r="P32" s="12">
        <f t="shared" si="3"/>
        <v>7.8</v>
      </c>
    </row>
    <row r="33" spans="1:16" ht="15.75">
      <c r="A33" s="9">
        <v>27</v>
      </c>
      <c r="B33" s="9" t="s">
        <v>58</v>
      </c>
      <c r="C33" s="9" t="s">
        <v>52</v>
      </c>
      <c r="D33" s="9">
        <v>10</v>
      </c>
      <c r="E33" s="9">
        <v>7</v>
      </c>
      <c r="F33" s="9">
        <v>7</v>
      </c>
      <c r="G33" s="9">
        <v>10</v>
      </c>
      <c r="H33" s="9">
        <f t="shared" si="4"/>
        <v>0.8</v>
      </c>
      <c r="I33" s="9">
        <f>IF(COUNT(D33:G33)=4,1,IF(COUNT(D33:G33)=3,0.75,IF(COUNT(D33:G33)=2,0.5,IF(COUNT(D33:G33)=1,0.25,0))))</f>
        <v>1</v>
      </c>
      <c r="J33" s="11">
        <v>10</v>
      </c>
      <c r="K33" s="9">
        <f t="shared" si="0"/>
        <v>1</v>
      </c>
      <c r="L33" s="9">
        <v>9.25</v>
      </c>
      <c r="M33" s="9">
        <f t="shared" si="1"/>
        <v>1.85</v>
      </c>
      <c r="N33" s="9">
        <v>8</v>
      </c>
      <c r="O33" s="9">
        <f t="shared" si="2"/>
        <v>4</v>
      </c>
      <c r="P33" s="12">
        <f t="shared" si="3"/>
        <v>8.7</v>
      </c>
    </row>
    <row r="34" spans="1:16" ht="15.75">
      <c r="A34" s="9">
        <v>28</v>
      </c>
      <c r="B34" s="10" t="s">
        <v>100</v>
      </c>
      <c r="C34" s="10" t="s">
        <v>52</v>
      </c>
      <c r="D34" s="9">
        <v>7</v>
      </c>
      <c r="E34" s="9">
        <v>6</v>
      </c>
      <c r="F34" s="9">
        <v>1</v>
      </c>
      <c r="G34" s="9"/>
      <c r="H34" s="9">
        <f t="shared" si="4"/>
        <v>0.46666666666666673</v>
      </c>
      <c r="I34" s="9">
        <f>IF(COUNT(D34:G34)=4,1,IF(COUNT(D34:G34)=3,0.75,IF(COUNT(D34:G34)=2,0.5,IF(COUNT(D34:G34)=1,0.25,0))))</f>
        <v>0.75</v>
      </c>
      <c r="J34" s="11">
        <f>(H34+I34+M34)/4*7</f>
        <v>5.279166666666667</v>
      </c>
      <c r="K34" s="9">
        <f t="shared" si="0"/>
        <v>0.5279166666666667</v>
      </c>
      <c r="L34" s="9">
        <v>9</v>
      </c>
      <c r="M34" s="9">
        <f t="shared" si="1"/>
        <v>1.8</v>
      </c>
      <c r="N34" s="9">
        <v>8</v>
      </c>
      <c r="O34" s="9">
        <f t="shared" si="2"/>
        <v>4</v>
      </c>
      <c r="P34" s="12">
        <f t="shared" si="3"/>
        <v>7.5</v>
      </c>
    </row>
    <row r="35" spans="1:16" ht="15.75">
      <c r="A35" s="9">
        <v>29</v>
      </c>
      <c r="B35" s="9" t="s">
        <v>90</v>
      </c>
      <c r="C35" s="9" t="s">
        <v>57</v>
      </c>
      <c r="D35" s="9">
        <v>7</v>
      </c>
      <c r="E35" s="9">
        <v>6</v>
      </c>
      <c r="F35" s="9">
        <v>8</v>
      </c>
      <c r="G35" s="9">
        <v>10</v>
      </c>
      <c r="H35" s="9">
        <f t="shared" si="4"/>
        <v>0.7000000000000001</v>
      </c>
      <c r="I35" s="9">
        <f>IF(COUNT(D35:G35)=4,1,IF(COUNT(D35:G35)=3,0.75,IF(COUNT(D35:G35)=2,0.5,IF(COUNT(D35:G35)=1,0.25,0))))</f>
        <v>1</v>
      </c>
      <c r="J35" s="11">
        <f>(H35+I35+M35)/4*7</f>
        <v>5.950000000000001</v>
      </c>
      <c r="K35" s="9">
        <f t="shared" si="0"/>
        <v>0.5950000000000001</v>
      </c>
      <c r="L35" s="9">
        <v>8.5</v>
      </c>
      <c r="M35" s="9">
        <f t="shared" si="1"/>
        <v>1.7000000000000002</v>
      </c>
      <c r="N35" s="9">
        <v>9</v>
      </c>
      <c r="O35" s="9">
        <f t="shared" si="2"/>
        <v>4.5</v>
      </c>
      <c r="P35" s="12">
        <f t="shared" si="3"/>
        <v>8.5</v>
      </c>
    </row>
    <row r="36" spans="1:16" ht="15.75">
      <c r="A36" s="9">
        <v>30</v>
      </c>
      <c r="B36" s="9" t="s">
        <v>143</v>
      </c>
      <c r="C36" s="9" t="s">
        <v>144</v>
      </c>
      <c r="D36" s="9">
        <v>7</v>
      </c>
      <c r="E36" s="9">
        <v>9</v>
      </c>
      <c r="F36" s="9">
        <v>7</v>
      </c>
      <c r="G36" s="9">
        <v>10</v>
      </c>
      <c r="H36" s="9">
        <f t="shared" si="4"/>
        <v>0.7666666666666667</v>
      </c>
      <c r="I36" s="9">
        <f>IF(COUNT(D36:G36)=4,1,IF(COUNT(D36:G36)=3,0.75,IF(COUNT(D36:G36)=2,0.5,IF(COUNT(D36:G36)=1,0.25,0))))</f>
        <v>1</v>
      </c>
      <c r="J36" s="11">
        <f>(H36+I36+M36)/4*7</f>
        <v>6.241666666666666</v>
      </c>
      <c r="K36" s="9">
        <f t="shared" si="0"/>
        <v>0.6241666666666666</v>
      </c>
      <c r="L36" s="9">
        <v>9</v>
      </c>
      <c r="M36" s="9">
        <f t="shared" si="1"/>
        <v>1.8</v>
      </c>
      <c r="N36" s="9">
        <v>4</v>
      </c>
      <c r="O36" s="9">
        <f t="shared" si="2"/>
        <v>2</v>
      </c>
      <c r="P36" s="12">
        <f t="shared" si="3"/>
        <v>6.2</v>
      </c>
    </row>
    <row r="37" spans="1:16" ht="15.75">
      <c r="A37" s="9">
        <v>31</v>
      </c>
      <c r="B37" s="9" t="s">
        <v>77</v>
      </c>
      <c r="C37" s="9" t="s">
        <v>31</v>
      </c>
      <c r="D37" s="9">
        <v>7</v>
      </c>
      <c r="E37" s="9">
        <v>9</v>
      </c>
      <c r="F37" s="9">
        <v>7</v>
      </c>
      <c r="G37" s="9"/>
      <c r="H37" s="9">
        <f t="shared" si="4"/>
        <v>0.7666666666666667</v>
      </c>
      <c r="I37" s="9">
        <f>IF(COUNT(D37:G37)=4,1,IF(COUNT(D37:G37)=3,0.75,IF(COUNT(D37:G37)=2,0.5,IF(COUNT(D37:G37)=1,0.25,0))))</f>
        <v>0.75</v>
      </c>
      <c r="J37" s="11">
        <f>(H37+I37+M37)/4*7</f>
        <v>5.804166666666666</v>
      </c>
      <c r="K37" s="9">
        <f t="shared" si="0"/>
        <v>0.5804166666666667</v>
      </c>
      <c r="L37" s="9">
        <v>9</v>
      </c>
      <c r="M37" s="9">
        <f t="shared" si="1"/>
        <v>1.8</v>
      </c>
      <c r="N37" s="9">
        <v>4</v>
      </c>
      <c r="O37" s="9">
        <f t="shared" si="2"/>
        <v>2</v>
      </c>
      <c r="P37" s="12">
        <f t="shared" si="3"/>
        <v>5.9</v>
      </c>
    </row>
    <row r="38" spans="1:16" ht="15.75">
      <c r="A38" s="9">
        <v>32</v>
      </c>
      <c r="B38" s="9" t="s">
        <v>88</v>
      </c>
      <c r="C38" s="9" t="s">
        <v>31</v>
      </c>
      <c r="D38" s="9">
        <v>7</v>
      </c>
      <c r="E38" s="9">
        <v>6</v>
      </c>
      <c r="F38" s="9">
        <v>8</v>
      </c>
      <c r="G38" s="9">
        <v>10</v>
      </c>
      <c r="H38" s="9">
        <f t="shared" si="4"/>
        <v>0.7000000000000001</v>
      </c>
      <c r="I38" s="9">
        <f>IF(COUNT(D38:G38)=4,1,IF(COUNT(D38:G38)=3,0.75,IF(COUNT(D38:G38)=2,0.5,IF(COUNT(D38:G38)=1,0.25,0))))</f>
        <v>1</v>
      </c>
      <c r="J38" s="11">
        <f>(H38+I38+M38)/4*7</f>
        <v>6.2125</v>
      </c>
      <c r="K38" s="9">
        <f t="shared" si="0"/>
        <v>0.6212500000000001</v>
      </c>
      <c r="L38" s="9">
        <v>9.25</v>
      </c>
      <c r="M38" s="9">
        <f t="shared" si="1"/>
        <v>1.85</v>
      </c>
      <c r="N38" s="9">
        <v>8</v>
      </c>
      <c r="O38" s="9">
        <f t="shared" si="2"/>
        <v>4</v>
      </c>
      <c r="P38" s="12">
        <f t="shared" si="3"/>
        <v>8.2</v>
      </c>
    </row>
    <row r="39" spans="1:16" ht="15.75">
      <c r="A39" s="9">
        <v>33</v>
      </c>
      <c r="B39" s="9" t="s">
        <v>107</v>
      </c>
      <c r="C39" s="9" t="s">
        <v>108</v>
      </c>
      <c r="D39" s="9">
        <v>8</v>
      </c>
      <c r="E39" s="9">
        <v>8</v>
      </c>
      <c r="F39" s="9">
        <v>8</v>
      </c>
      <c r="G39" s="9">
        <v>10</v>
      </c>
      <c r="H39" s="9">
        <f t="shared" si="4"/>
        <v>0.8</v>
      </c>
      <c r="I39" s="9">
        <f>IF(COUNT(D39:G39)=4,1,IF(COUNT(D39:G39)=3,0.75,IF(COUNT(D39:G39)=2,0.5,IF(COUNT(D39:G39)=1,0.25,0))))</f>
        <v>1</v>
      </c>
      <c r="J39" s="11">
        <v>8</v>
      </c>
      <c r="K39" s="9">
        <f aca="true" t="shared" si="6" ref="K39:K70">J39*0.1</f>
        <v>0.8</v>
      </c>
      <c r="L39" s="9">
        <v>9</v>
      </c>
      <c r="M39" s="9">
        <f aca="true" t="shared" si="7" ref="M39:M70">L39*0.2</f>
        <v>1.8</v>
      </c>
      <c r="N39" s="9">
        <v>6</v>
      </c>
      <c r="O39" s="9">
        <f aca="true" t="shared" si="8" ref="O39:O70">N39*50%</f>
        <v>3</v>
      </c>
      <c r="P39" s="12">
        <f aca="true" t="shared" si="9" ref="P39:P70">ROUND(H39+I39+K39+M39+O39,1)</f>
        <v>7.4</v>
      </c>
    </row>
    <row r="40" spans="1:16" ht="15.75">
      <c r="A40" s="9">
        <v>34</v>
      </c>
      <c r="B40" s="9" t="s">
        <v>140</v>
      </c>
      <c r="C40" s="9" t="s">
        <v>141</v>
      </c>
      <c r="D40" s="9">
        <v>8</v>
      </c>
      <c r="E40" s="9">
        <v>8</v>
      </c>
      <c r="F40" s="9">
        <v>9</v>
      </c>
      <c r="G40" s="9">
        <v>10</v>
      </c>
      <c r="H40" s="9">
        <f t="shared" si="4"/>
        <v>0.8333333333333335</v>
      </c>
      <c r="I40" s="9">
        <f>IF(COUNT(D40:G40)=4,1,IF(COUNT(D40:G40)=3,0.75,IF(COUNT(D40:G40)=2,0.5,IF(COUNT(D40:G40)=1,0.25,0))))</f>
        <v>1</v>
      </c>
      <c r="J40" s="11">
        <f>(H40+I40+M40)/4*7</f>
        <v>6.533333333333333</v>
      </c>
      <c r="K40" s="9">
        <f t="shared" si="6"/>
        <v>0.6533333333333333</v>
      </c>
      <c r="L40" s="9">
        <v>9.5</v>
      </c>
      <c r="M40" s="9">
        <f t="shared" si="7"/>
        <v>1.9000000000000001</v>
      </c>
      <c r="N40" s="9">
        <v>3</v>
      </c>
      <c r="O40" s="9">
        <f t="shared" si="8"/>
        <v>1.5</v>
      </c>
      <c r="P40" s="12">
        <f t="shared" si="9"/>
        <v>5.9</v>
      </c>
    </row>
    <row r="41" spans="1:16" ht="15.75">
      <c r="A41" s="9">
        <v>35</v>
      </c>
      <c r="B41" s="9" t="s">
        <v>22</v>
      </c>
      <c r="C41" s="9" t="s">
        <v>102</v>
      </c>
      <c r="D41" s="9">
        <v>7</v>
      </c>
      <c r="E41" s="9">
        <v>7</v>
      </c>
      <c r="F41" s="9">
        <v>7</v>
      </c>
      <c r="G41" s="9">
        <v>10</v>
      </c>
      <c r="H41" s="9">
        <f t="shared" si="4"/>
        <v>0.7000000000000001</v>
      </c>
      <c r="I41" s="9">
        <f>IF(COUNT(D41:G41)=4,1,IF(COUNT(D41:G41)=3,0.75,IF(COUNT(D41:G41)=2,0.5,IF(COUNT(D41:G41)=1,0.25,0))))</f>
        <v>1</v>
      </c>
      <c r="J41" s="11">
        <f>(H41+I41+M41)/4*7</f>
        <v>6.300000000000001</v>
      </c>
      <c r="K41" s="9">
        <f t="shared" si="6"/>
        <v>0.6300000000000001</v>
      </c>
      <c r="L41" s="9">
        <v>9.5</v>
      </c>
      <c r="M41" s="9">
        <f t="shared" si="7"/>
        <v>1.9000000000000001</v>
      </c>
      <c r="N41" s="9">
        <v>5</v>
      </c>
      <c r="O41" s="9">
        <f t="shared" si="8"/>
        <v>2.5</v>
      </c>
      <c r="P41" s="12">
        <f t="shared" si="9"/>
        <v>6.7</v>
      </c>
    </row>
    <row r="42" spans="1:16" ht="15.75">
      <c r="A42" s="9">
        <v>36</v>
      </c>
      <c r="B42" s="9" t="s">
        <v>138</v>
      </c>
      <c r="C42" s="9" t="s">
        <v>61</v>
      </c>
      <c r="D42" s="9">
        <v>9</v>
      </c>
      <c r="E42" s="9">
        <v>9</v>
      </c>
      <c r="F42" s="9">
        <v>7</v>
      </c>
      <c r="G42" s="9">
        <v>10</v>
      </c>
      <c r="H42" s="9">
        <f t="shared" si="4"/>
        <v>0.8333333333333335</v>
      </c>
      <c r="I42" s="9">
        <f>IF(COUNT(D42:G42)=4,1,IF(COUNT(D42:G42)=3,0.75,IF(COUNT(D42:G42)=2,0.5,IF(COUNT(D42:G42)=1,0.25,0))))</f>
        <v>1</v>
      </c>
      <c r="J42" s="11">
        <v>4</v>
      </c>
      <c r="K42" s="9">
        <f t="shared" si="6"/>
        <v>0.4</v>
      </c>
      <c r="L42" s="9">
        <v>9</v>
      </c>
      <c r="M42" s="9">
        <f t="shared" si="7"/>
        <v>1.8</v>
      </c>
      <c r="N42" s="9">
        <v>6</v>
      </c>
      <c r="O42" s="9">
        <f t="shared" si="8"/>
        <v>3</v>
      </c>
      <c r="P42" s="12">
        <f t="shared" si="9"/>
        <v>7</v>
      </c>
    </row>
    <row r="43" spans="1:16" ht="15.75">
      <c r="A43" s="9">
        <v>37</v>
      </c>
      <c r="B43" s="10" t="s">
        <v>103</v>
      </c>
      <c r="C43" s="10" t="s">
        <v>61</v>
      </c>
      <c r="D43" s="9">
        <v>7</v>
      </c>
      <c r="E43" s="9">
        <v>5</v>
      </c>
      <c r="F43" s="9">
        <v>7</v>
      </c>
      <c r="G43" s="9">
        <v>10</v>
      </c>
      <c r="H43" s="9">
        <f t="shared" si="4"/>
        <v>0.6333333333333333</v>
      </c>
      <c r="I43" s="9">
        <f>IF(COUNT(D43:G43)=4,1,IF(COUNT(D43:G43)=3,0.75,IF(COUNT(D43:G43)=2,0.5,IF(COUNT(D43:G43)=1,0.25,0))))</f>
        <v>1</v>
      </c>
      <c r="J43" s="11">
        <f>(H43+I43+M43)/4*7</f>
        <v>5.833333333333334</v>
      </c>
      <c r="K43" s="9">
        <f t="shared" si="6"/>
        <v>0.5833333333333334</v>
      </c>
      <c r="L43" s="9">
        <v>8.5</v>
      </c>
      <c r="M43" s="9">
        <f t="shared" si="7"/>
        <v>1.7000000000000002</v>
      </c>
      <c r="N43" s="9">
        <v>6</v>
      </c>
      <c r="O43" s="9">
        <f t="shared" si="8"/>
        <v>3</v>
      </c>
      <c r="P43" s="12">
        <f t="shared" si="9"/>
        <v>6.9</v>
      </c>
    </row>
    <row r="44" spans="1:16" ht="15.75">
      <c r="A44" s="9">
        <v>38</v>
      </c>
      <c r="B44" s="9" t="s">
        <v>153</v>
      </c>
      <c r="C44" s="9" t="s">
        <v>30</v>
      </c>
      <c r="D44" s="9">
        <v>6</v>
      </c>
      <c r="E44" s="9">
        <v>5</v>
      </c>
      <c r="F44" s="9">
        <v>7</v>
      </c>
      <c r="G44" s="9">
        <v>10</v>
      </c>
      <c r="H44" s="9">
        <f t="shared" si="4"/>
        <v>0.6000000000000001</v>
      </c>
      <c r="I44" s="9">
        <f>IF(COUNT(D44:G44)=4,1,IF(COUNT(D44:G44)=3,0.75,IF(COUNT(D44:G44)=2,0.5,IF(COUNT(D44:G44)=1,0.25,0))))</f>
        <v>1</v>
      </c>
      <c r="J44" s="11">
        <v>4.5</v>
      </c>
      <c r="K44" s="9">
        <f t="shared" si="6"/>
        <v>0.45</v>
      </c>
      <c r="L44" s="9">
        <v>9.5</v>
      </c>
      <c r="M44" s="9">
        <f t="shared" si="7"/>
        <v>1.9000000000000001</v>
      </c>
      <c r="N44" s="9">
        <v>9</v>
      </c>
      <c r="O44" s="9">
        <f t="shared" si="8"/>
        <v>4.5</v>
      </c>
      <c r="P44" s="12">
        <f t="shared" si="9"/>
        <v>8.5</v>
      </c>
    </row>
    <row r="45" spans="1:16" ht="15.75">
      <c r="A45" s="9">
        <v>39</v>
      </c>
      <c r="B45" s="9" t="s">
        <v>85</v>
      </c>
      <c r="C45" s="9" t="s">
        <v>30</v>
      </c>
      <c r="D45" s="9">
        <v>7</v>
      </c>
      <c r="E45" s="9">
        <v>7</v>
      </c>
      <c r="F45" s="9">
        <v>7</v>
      </c>
      <c r="G45" s="9">
        <v>10</v>
      </c>
      <c r="H45" s="9">
        <f t="shared" si="4"/>
        <v>0.7000000000000001</v>
      </c>
      <c r="I45" s="9">
        <f>IF(COUNT(D45:G45)=4,1,IF(COUNT(D45:G45)=3,0.75,IF(COUNT(D45:G45)=2,0.5,IF(COUNT(D45:G45)=1,0.25,0))))</f>
        <v>1</v>
      </c>
      <c r="J45" s="11">
        <v>7.5</v>
      </c>
      <c r="K45" s="9">
        <f t="shared" si="6"/>
        <v>0.75</v>
      </c>
      <c r="L45" s="9">
        <v>9.5</v>
      </c>
      <c r="M45" s="9">
        <f t="shared" si="7"/>
        <v>1.9000000000000001</v>
      </c>
      <c r="N45" s="9">
        <v>9</v>
      </c>
      <c r="O45" s="9">
        <f t="shared" si="8"/>
        <v>4.5</v>
      </c>
      <c r="P45" s="12">
        <f t="shared" si="9"/>
        <v>8.9</v>
      </c>
    </row>
    <row r="46" spans="1:16" ht="15.75">
      <c r="A46" s="9">
        <v>40</v>
      </c>
      <c r="B46" s="9" t="s">
        <v>164</v>
      </c>
      <c r="C46" s="9" t="s">
        <v>165</v>
      </c>
      <c r="D46" s="9">
        <v>7</v>
      </c>
      <c r="E46" s="9">
        <v>5</v>
      </c>
      <c r="F46" s="9">
        <v>6</v>
      </c>
      <c r="G46" s="9">
        <v>10</v>
      </c>
      <c r="H46" s="9">
        <f t="shared" si="4"/>
        <v>0.6000000000000001</v>
      </c>
      <c r="I46" s="9">
        <f>IF(COUNT(D46:G46)=4,1,IF(COUNT(D46:G46)=3,0.75,IF(COUNT(D46:G46)=2,0.5,IF(COUNT(D46:G46)=1,0.25,0))))</f>
        <v>1</v>
      </c>
      <c r="J46" s="11">
        <f aca="true" t="shared" si="10" ref="J46:J53">(H46+I46+M46)/4*7</f>
        <v>5.950000000000001</v>
      </c>
      <c r="K46" s="9">
        <f t="shared" si="6"/>
        <v>0.5950000000000001</v>
      </c>
      <c r="L46" s="9">
        <v>9</v>
      </c>
      <c r="M46" s="9">
        <f t="shared" si="7"/>
        <v>1.8</v>
      </c>
      <c r="N46" s="9">
        <v>3</v>
      </c>
      <c r="O46" s="9">
        <f t="shared" si="8"/>
        <v>1.5</v>
      </c>
      <c r="P46" s="12">
        <f t="shared" si="9"/>
        <v>5.5</v>
      </c>
    </row>
    <row r="47" spans="1:16" ht="15.75">
      <c r="A47" s="9">
        <v>41</v>
      </c>
      <c r="B47" s="9" t="s">
        <v>158</v>
      </c>
      <c r="C47" s="9" t="s">
        <v>159</v>
      </c>
      <c r="D47" s="9">
        <v>8</v>
      </c>
      <c r="E47" s="9">
        <v>8</v>
      </c>
      <c r="F47" s="9">
        <v>9</v>
      </c>
      <c r="G47" s="9">
        <v>10</v>
      </c>
      <c r="H47" s="9">
        <f t="shared" si="4"/>
        <v>0.8333333333333335</v>
      </c>
      <c r="I47" s="9">
        <f>IF(COUNT(D47:G47)=4,1,IF(COUNT(D47:G47)=3,0.75,IF(COUNT(D47:G47)=2,0.5,IF(COUNT(D47:G47)=1,0.25,0))))</f>
        <v>1</v>
      </c>
      <c r="J47" s="11">
        <f t="shared" si="10"/>
        <v>6.008333333333334</v>
      </c>
      <c r="K47" s="9">
        <f t="shared" si="6"/>
        <v>0.6008333333333334</v>
      </c>
      <c r="L47" s="9">
        <v>8</v>
      </c>
      <c r="M47" s="9">
        <f t="shared" si="7"/>
        <v>1.6</v>
      </c>
      <c r="N47" s="9">
        <v>8</v>
      </c>
      <c r="O47" s="9">
        <f t="shared" si="8"/>
        <v>4</v>
      </c>
      <c r="P47" s="12">
        <f t="shared" si="9"/>
        <v>8</v>
      </c>
    </row>
    <row r="48" spans="1:16" ht="15.75">
      <c r="A48" s="9">
        <v>42</v>
      </c>
      <c r="B48" s="9" t="s">
        <v>133</v>
      </c>
      <c r="C48" s="9" t="s">
        <v>134</v>
      </c>
      <c r="D48" s="9">
        <v>7</v>
      </c>
      <c r="E48" s="9">
        <v>7</v>
      </c>
      <c r="F48" s="9">
        <v>9</v>
      </c>
      <c r="G48" s="9">
        <v>10</v>
      </c>
      <c r="H48" s="9">
        <f t="shared" si="4"/>
        <v>0.7666666666666667</v>
      </c>
      <c r="I48" s="9">
        <f>IF(COUNT(D48:G48)=4,1,IF(COUNT(D48:G48)=3,0.75,IF(COUNT(D48:G48)=2,0.5,IF(COUNT(D48:G48)=1,0.25,0))))</f>
        <v>1</v>
      </c>
      <c r="J48" s="11">
        <f t="shared" si="10"/>
        <v>5.891666666666667</v>
      </c>
      <c r="K48" s="9">
        <f t="shared" si="6"/>
        <v>0.5891666666666667</v>
      </c>
      <c r="L48" s="9">
        <v>8</v>
      </c>
      <c r="M48" s="9">
        <f t="shared" si="7"/>
        <v>1.6</v>
      </c>
      <c r="N48" s="9">
        <v>5</v>
      </c>
      <c r="O48" s="9">
        <f t="shared" si="8"/>
        <v>2.5</v>
      </c>
      <c r="P48" s="12">
        <f t="shared" si="9"/>
        <v>6.5</v>
      </c>
    </row>
    <row r="49" spans="1:16" ht="15.75">
      <c r="A49" s="9">
        <v>43</v>
      </c>
      <c r="B49" s="9" t="s">
        <v>150</v>
      </c>
      <c r="C49" s="9" t="s">
        <v>9</v>
      </c>
      <c r="D49" s="9">
        <v>7</v>
      </c>
      <c r="E49" s="9">
        <v>6</v>
      </c>
      <c r="F49" s="9">
        <v>5</v>
      </c>
      <c r="G49" s="9">
        <v>10</v>
      </c>
      <c r="H49" s="9">
        <f t="shared" si="4"/>
        <v>0.6000000000000001</v>
      </c>
      <c r="I49" s="9">
        <f>IF(COUNT(D49:G49)=4,1,IF(COUNT(D49:G49)=3,0.75,IF(COUNT(D49:G49)=2,0.5,IF(COUNT(D49:G49)=1,0.25,0))))</f>
        <v>1</v>
      </c>
      <c r="J49" s="11">
        <v>8.5</v>
      </c>
      <c r="K49" s="9">
        <f t="shared" si="6"/>
        <v>0.8500000000000001</v>
      </c>
      <c r="L49" s="9">
        <v>9.75</v>
      </c>
      <c r="M49" s="9">
        <f t="shared" si="7"/>
        <v>1.9500000000000002</v>
      </c>
      <c r="N49" s="9">
        <v>9</v>
      </c>
      <c r="O49" s="9">
        <f t="shared" si="8"/>
        <v>4.5</v>
      </c>
      <c r="P49" s="12">
        <f t="shared" si="9"/>
        <v>8.9</v>
      </c>
    </row>
    <row r="50" spans="1:16" ht="15.75">
      <c r="A50" s="9">
        <v>44</v>
      </c>
      <c r="B50" s="9" t="s">
        <v>101</v>
      </c>
      <c r="C50" s="9" t="s">
        <v>16</v>
      </c>
      <c r="D50" s="9">
        <v>7</v>
      </c>
      <c r="E50" s="9">
        <v>5</v>
      </c>
      <c r="F50" s="9">
        <v>7</v>
      </c>
      <c r="G50" s="9"/>
      <c r="H50" s="9">
        <f t="shared" si="4"/>
        <v>0.6333333333333333</v>
      </c>
      <c r="I50" s="9">
        <f>IF(COUNT(D50:G50)=4,1,IF(COUNT(D50:G50)=3,0.75,IF(COUNT(D50:G50)=2,0.5,IF(COUNT(D50:G50)=1,0.25,0))))</f>
        <v>0.75</v>
      </c>
      <c r="J50" s="11">
        <f t="shared" si="10"/>
        <v>5.745833333333334</v>
      </c>
      <c r="K50" s="9">
        <f t="shared" si="6"/>
        <v>0.5745833333333333</v>
      </c>
      <c r="L50" s="9">
        <v>9.5</v>
      </c>
      <c r="M50" s="9">
        <f t="shared" si="7"/>
        <v>1.9000000000000001</v>
      </c>
      <c r="N50" s="9">
        <v>4.5</v>
      </c>
      <c r="O50" s="9">
        <f t="shared" si="8"/>
        <v>2.25</v>
      </c>
      <c r="P50" s="12">
        <f t="shared" si="9"/>
        <v>6.1</v>
      </c>
    </row>
    <row r="51" spans="1:16" ht="15.75">
      <c r="A51" s="9">
        <v>45</v>
      </c>
      <c r="B51" s="9" t="s">
        <v>89</v>
      </c>
      <c r="C51" s="9" t="s">
        <v>56</v>
      </c>
      <c r="D51" s="9">
        <v>7</v>
      </c>
      <c r="E51" s="9">
        <v>6</v>
      </c>
      <c r="F51" s="9">
        <v>8</v>
      </c>
      <c r="G51" s="9">
        <v>10</v>
      </c>
      <c r="H51" s="9">
        <f t="shared" si="4"/>
        <v>0.7000000000000001</v>
      </c>
      <c r="I51" s="9">
        <f>IF(COUNT(D51:G51)=4,1,IF(COUNT(D51:G51)=3,0.75,IF(COUNT(D51:G51)=2,0.5,IF(COUNT(D51:G51)=1,0.25,0))))</f>
        <v>1</v>
      </c>
      <c r="J51" s="11">
        <f t="shared" si="10"/>
        <v>6.125</v>
      </c>
      <c r="K51" s="9">
        <f t="shared" si="6"/>
        <v>0.6125</v>
      </c>
      <c r="L51" s="9">
        <v>9</v>
      </c>
      <c r="M51" s="9">
        <f t="shared" si="7"/>
        <v>1.8</v>
      </c>
      <c r="N51" s="9">
        <v>2.5</v>
      </c>
      <c r="O51" s="9">
        <f t="shared" si="8"/>
        <v>1.25</v>
      </c>
      <c r="P51" s="12">
        <f t="shared" si="9"/>
        <v>5.4</v>
      </c>
    </row>
    <row r="52" spans="1:16" ht="15.75">
      <c r="A52" s="9">
        <v>46</v>
      </c>
      <c r="B52" s="9" t="s">
        <v>42</v>
      </c>
      <c r="C52" s="9" t="s">
        <v>116</v>
      </c>
      <c r="D52" s="9">
        <v>8</v>
      </c>
      <c r="E52" s="9">
        <v>9</v>
      </c>
      <c r="F52" s="9">
        <v>8</v>
      </c>
      <c r="G52" s="9">
        <v>10</v>
      </c>
      <c r="H52" s="9">
        <f t="shared" si="4"/>
        <v>0.8333333333333335</v>
      </c>
      <c r="I52" s="9">
        <f>IF(COUNT(D52:G52)=4,1,IF(COUNT(D52:G52)=3,0.75,IF(COUNT(D52:G52)=2,0.5,IF(COUNT(D52:G52)=1,0.25,0))))</f>
        <v>1</v>
      </c>
      <c r="J52" s="11">
        <v>8.5</v>
      </c>
      <c r="K52" s="9">
        <f t="shared" si="6"/>
        <v>0.8500000000000001</v>
      </c>
      <c r="L52" s="9">
        <v>9</v>
      </c>
      <c r="M52" s="9">
        <f t="shared" si="7"/>
        <v>1.8</v>
      </c>
      <c r="N52" s="9">
        <v>10</v>
      </c>
      <c r="O52" s="9">
        <f t="shared" si="8"/>
        <v>5</v>
      </c>
      <c r="P52" s="12">
        <f t="shared" si="9"/>
        <v>9.5</v>
      </c>
    </row>
    <row r="53" spans="1:16" ht="15.75">
      <c r="A53" s="9">
        <v>47</v>
      </c>
      <c r="B53" s="10" t="s">
        <v>155</v>
      </c>
      <c r="C53" s="10" t="s">
        <v>156</v>
      </c>
      <c r="D53" s="9">
        <v>8</v>
      </c>
      <c r="E53" s="9">
        <v>7</v>
      </c>
      <c r="F53" s="9">
        <v>9</v>
      </c>
      <c r="G53" s="9">
        <v>10</v>
      </c>
      <c r="H53" s="9">
        <f t="shared" si="4"/>
        <v>0.8</v>
      </c>
      <c r="I53" s="9">
        <f>IF(COUNT(D53:G53)=4,1,IF(COUNT(D53:G53)=3,0.75,IF(COUNT(D53:G53)=2,0.5,IF(COUNT(D53:G53)=1,0.25,0))))</f>
        <v>1</v>
      </c>
      <c r="J53" s="11">
        <f t="shared" si="10"/>
        <v>5.950000000000001</v>
      </c>
      <c r="K53" s="9">
        <f t="shared" si="6"/>
        <v>0.5950000000000001</v>
      </c>
      <c r="L53" s="9">
        <v>8</v>
      </c>
      <c r="M53" s="9">
        <f t="shared" si="7"/>
        <v>1.6</v>
      </c>
      <c r="N53" s="9">
        <v>9.5</v>
      </c>
      <c r="O53" s="9">
        <f t="shared" si="8"/>
        <v>4.75</v>
      </c>
      <c r="P53" s="12">
        <f t="shared" si="9"/>
        <v>8.7</v>
      </c>
    </row>
    <row r="54" spans="1:16" ht="15.75">
      <c r="A54" s="9">
        <v>48</v>
      </c>
      <c r="B54" s="9" t="s">
        <v>149</v>
      </c>
      <c r="C54" s="9" t="s">
        <v>75</v>
      </c>
      <c r="D54" s="9">
        <v>9</v>
      </c>
      <c r="E54" s="9">
        <v>9</v>
      </c>
      <c r="F54" s="9">
        <v>8</v>
      </c>
      <c r="G54" s="9">
        <v>10</v>
      </c>
      <c r="H54" s="9">
        <f t="shared" si="4"/>
        <v>0.8666666666666667</v>
      </c>
      <c r="I54" s="9">
        <f>IF(COUNT(D54:G54)=4,1,IF(COUNT(D54:G54)=3,0.75,IF(COUNT(D54:G54)=2,0.5,IF(COUNT(D54:G54)=1,0.25,0))))</f>
        <v>1</v>
      </c>
      <c r="J54" s="11">
        <v>9.5</v>
      </c>
      <c r="K54" s="9">
        <f t="shared" si="6"/>
        <v>0.9500000000000001</v>
      </c>
      <c r="L54" s="9">
        <v>9.75</v>
      </c>
      <c r="M54" s="9">
        <f t="shared" si="7"/>
        <v>1.9500000000000002</v>
      </c>
      <c r="N54" s="9">
        <v>9</v>
      </c>
      <c r="O54" s="9">
        <f t="shared" si="8"/>
        <v>4.5</v>
      </c>
      <c r="P54" s="12">
        <f t="shared" si="9"/>
        <v>9.3</v>
      </c>
    </row>
    <row r="55" spans="1:16" ht="15.75">
      <c r="A55" s="9">
        <v>49</v>
      </c>
      <c r="B55" s="9" t="s">
        <v>74</v>
      </c>
      <c r="C55" s="9" t="s">
        <v>75</v>
      </c>
      <c r="D55" s="9">
        <v>7</v>
      </c>
      <c r="E55" s="9">
        <v>7</v>
      </c>
      <c r="F55" s="9">
        <v>8</v>
      </c>
      <c r="G55" s="9">
        <v>10</v>
      </c>
      <c r="H55" s="9">
        <f t="shared" si="4"/>
        <v>0.7333333333333334</v>
      </c>
      <c r="I55" s="9">
        <f>IF(COUNT(D55:G55)=4,1,IF(COUNT(D55:G55)=3,0.75,IF(COUNT(D55:G55)=2,0.5,IF(COUNT(D55:G55)=1,0.25,0))))</f>
        <v>1</v>
      </c>
      <c r="J55" s="11">
        <v>10</v>
      </c>
      <c r="K55" s="9">
        <f t="shared" si="6"/>
        <v>1</v>
      </c>
      <c r="L55" s="9">
        <v>9.75</v>
      </c>
      <c r="M55" s="9">
        <f t="shared" si="7"/>
        <v>1.9500000000000002</v>
      </c>
      <c r="N55" s="9">
        <v>10</v>
      </c>
      <c r="O55" s="9">
        <f t="shared" si="8"/>
        <v>5</v>
      </c>
      <c r="P55" s="12">
        <f t="shared" si="9"/>
        <v>9.7</v>
      </c>
    </row>
    <row r="56" spans="1:16" ht="15.75">
      <c r="A56" s="9">
        <v>50</v>
      </c>
      <c r="B56" s="9" t="s">
        <v>112</v>
      </c>
      <c r="C56" s="9" t="s">
        <v>113</v>
      </c>
      <c r="D56" s="9">
        <v>6</v>
      </c>
      <c r="E56" s="9">
        <v>9</v>
      </c>
      <c r="F56" s="9">
        <v>7</v>
      </c>
      <c r="G56" s="9">
        <v>10</v>
      </c>
      <c r="H56" s="9">
        <f t="shared" si="4"/>
        <v>0.7333333333333334</v>
      </c>
      <c r="I56" s="9">
        <f>IF(COUNT(D56:G56)=4,1,IF(COUNT(D56:G56)=3,0.75,IF(COUNT(D56:G56)=2,0.5,IF(COUNT(D56:G56)=1,0.25,0))))</f>
        <v>1</v>
      </c>
      <c r="J56" s="11">
        <v>8</v>
      </c>
      <c r="K56" s="9">
        <f t="shared" si="6"/>
        <v>0.8</v>
      </c>
      <c r="L56" s="9">
        <v>9.75</v>
      </c>
      <c r="M56" s="9">
        <f t="shared" si="7"/>
        <v>1.9500000000000002</v>
      </c>
      <c r="N56" s="9">
        <v>9.5</v>
      </c>
      <c r="O56" s="9">
        <f t="shared" si="8"/>
        <v>4.75</v>
      </c>
      <c r="P56" s="12">
        <f t="shared" si="9"/>
        <v>9.2</v>
      </c>
    </row>
    <row r="57" spans="1:16" ht="15.75">
      <c r="A57" s="9">
        <v>51</v>
      </c>
      <c r="B57" s="9" t="s">
        <v>91</v>
      </c>
      <c r="C57" s="9" t="s">
        <v>113</v>
      </c>
      <c r="D57" s="9">
        <v>8</v>
      </c>
      <c r="E57" s="9">
        <v>8</v>
      </c>
      <c r="F57" s="9">
        <v>8</v>
      </c>
      <c r="G57" s="9">
        <v>10</v>
      </c>
      <c r="H57" s="9">
        <f t="shared" si="4"/>
        <v>0.8</v>
      </c>
      <c r="I57" s="9">
        <f>IF(COUNT(D57:G57)=4,1,IF(COUNT(D57:G57)=3,0.75,IF(COUNT(D57:G57)=2,0.5,IF(COUNT(D57:G57)=1,0.25,0))))</f>
        <v>1</v>
      </c>
      <c r="J57" s="11">
        <v>9.5</v>
      </c>
      <c r="K57" s="9">
        <f t="shared" si="6"/>
        <v>0.9500000000000001</v>
      </c>
      <c r="L57" s="9">
        <v>9</v>
      </c>
      <c r="M57" s="9">
        <f t="shared" si="7"/>
        <v>1.8</v>
      </c>
      <c r="N57" s="9">
        <v>9.5</v>
      </c>
      <c r="O57" s="9">
        <f t="shared" si="8"/>
        <v>4.75</v>
      </c>
      <c r="P57" s="12">
        <f t="shared" si="9"/>
        <v>9.3</v>
      </c>
    </row>
    <row r="58" spans="1:16" ht="15.75">
      <c r="A58" s="9">
        <v>52</v>
      </c>
      <c r="B58" s="9" t="s">
        <v>119</v>
      </c>
      <c r="C58" s="9" t="s">
        <v>113</v>
      </c>
      <c r="D58" s="9">
        <v>8</v>
      </c>
      <c r="E58" s="9">
        <v>7</v>
      </c>
      <c r="F58" s="9">
        <v>8</v>
      </c>
      <c r="G58" s="9">
        <v>10</v>
      </c>
      <c r="H58" s="9">
        <f t="shared" si="4"/>
        <v>0.7666666666666667</v>
      </c>
      <c r="I58" s="9">
        <f>IF(COUNT(D58:G58)=4,1,IF(COUNT(D58:G58)=3,0.75,IF(COUNT(D58:G58)=2,0.5,IF(COUNT(D58:G58)=1,0.25,0))))</f>
        <v>1</v>
      </c>
      <c r="J58" s="11">
        <v>8</v>
      </c>
      <c r="K58" s="9">
        <f t="shared" si="6"/>
        <v>0.8</v>
      </c>
      <c r="L58" s="9">
        <v>9.75</v>
      </c>
      <c r="M58" s="9">
        <f t="shared" si="7"/>
        <v>1.9500000000000002</v>
      </c>
      <c r="N58" s="9">
        <v>9.5</v>
      </c>
      <c r="O58" s="9">
        <f t="shared" si="8"/>
        <v>4.75</v>
      </c>
      <c r="P58" s="12">
        <f t="shared" si="9"/>
        <v>9.3</v>
      </c>
    </row>
    <row r="59" spans="1:16" ht="15.75">
      <c r="A59" s="9">
        <v>53</v>
      </c>
      <c r="B59" s="9" t="s">
        <v>86</v>
      </c>
      <c r="C59" s="9" t="s">
        <v>87</v>
      </c>
      <c r="D59" s="9">
        <v>7</v>
      </c>
      <c r="E59" s="9"/>
      <c r="F59" s="9">
        <v>7</v>
      </c>
      <c r="G59" s="9"/>
      <c r="H59" s="9">
        <f t="shared" si="4"/>
        <v>0.46666666666666673</v>
      </c>
      <c r="I59" s="9">
        <f>IF(COUNT(D59:G59)=4,1,IF(COUNT(D59:G59)=3,0.75,IF(COUNT(D59:G59)=2,0.5,IF(COUNT(D59:G59)=1,0.25,0))))</f>
        <v>0.5</v>
      </c>
      <c r="J59" s="11">
        <f>(H59+I59+M59)/4*7</f>
        <v>5.104166666666667</v>
      </c>
      <c r="K59" s="9">
        <f t="shared" si="6"/>
        <v>0.5104166666666667</v>
      </c>
      <c r="L59" s="9">
        <v>9.75</v>
      </c>
      <c r="M59" s="9">
        <f t="shared" si="7"/>
        <v>1.9500000000000002</v>
      </c>
      <c r="N59" s="9">
        <v>6</v>
      </c>
      <c r="O59" s="9">
        <f t="shared" si="8"/>
        <v>3</v>
      </c>
      <c r="P59" s="12">
        <f t="shared" si="9"/>
        <v>6.4</v>
      </c>
    </row>
    <row r="60" spans="1:16" ht="15.75">
      <c r="A60" s="9">
        <v>54</v>
      </c>
      <c r="B60" s="9" t="s">
        <v>62</v>
      </c>
      <c r="C60" s="9" t="s">
        <v>63</v>
      </c>
      <c r="D60" s="9">
        <v>8</v>
      </c>
      <c r="E60" s="9"/>
      <c r="F60" s="9"/>
      <c r="G60" s="9">
        <v>10</v>
      </c>
      <c r="H60" s="9">
        <f t="shared" si="4"/>
        <v>0.26666666666666666</v>
      </c>
      <c r="I60" s="9">
        <f>IF(COUNT(D60:G60)=4,1,IF(COUNT(D60:G60)=3,0.75,IF(COUNT(D60:G60)=2,0.5,IF(COUNT(D60:G60)=1,0.25,0))))</f>
        <v>0.5</v>
      </c>
      <c r="J60" s="11">
        <f>(H60+I60+M60)/4*7</f>
        <v>4.579166666666667</v>
      </c>
      <c r="K60" s="9">
        <f t="shared" si="6"/>
        <v>0.4579166666666667</v>
      </c>
      <c r="L60" s="9">
        <v>9.25</v>
      </c>
      <c r="M60" s="9">
        <f t="shared" si="7"/>
        <v>1.85</v>
      </c>
      <c r="N60" s="9"/>
      <c r="O60" s="9">
        <f t="shared" si="8"/>
        <v>0</v>
      </c>
      <c r="P60" s="12">
        <f t="shared" si="9"/>
        <v>3.1</v>
      </c>
    </row>
    <row r="61" spans="1:16" ht="15.75">
      <c r="A61" s="9">
        <v>55</v>
      </c>
      <c r="B61" s="10" t="s">
        <v>154</v>
      </c>
      <c r="C61" s="10" t="s">
        <v>63</v>
      </c>
      <c r="D61" s="9">
        <v>7</v>
      </c>
      <c r="E61" s="9">
        <v>6</v>
      </c>
      <c r="F61" s="9">
        <v>9</v>
      </c>
      <c r="G61" s="9">
        <v>10</v>
      </c>
      <c r="H61" s="9">
        <f t="shared" si="4"/>
        <v>0.7333333333333334</v>
      </c>
      <c r="I61" s="9">
        <f>IF(COUNT(D61:G61)=4,1,IF(COUNT(D61:G61)=3,0.75,IF(COUNT(D61:G61)=2,0.5,IF(COUNT(D61:G61)=1,0.25,0))))</f>
        <v>1</v>
      </c>
      <c r="J61" s="11">
        <f>(H61+I61+M61)/4*7</f>
        <v>6.183333333333334</v>
      </c>
      <c r="K61" s="9">
        <f t="shared" si="6"/>
        <v>0.6183333333333334</v>
      </c>
      <c r="L61" s="9">
        <v>9</v>
      </c>
      <c r="M61" s="9">
        <f t="shared" si="7"/>
        <v>1.8</v>
      </c>
      <c r="N61" s="9">
        <v>9</v>
      </c>
      <c r="O61" s="9">
        <f t="shared" si="8"/>
        <v>4.5</v>
      </c>
      <c r="P61" s="12">
        <f t="shared" si="9"/>
        <v>8.7</v>
      </c>
    </row>
    <row r="62" spans="1:16" ht="15.75">
      <c r="A62" s="9">
        <v>56</v>
      </c>
      <c r="B62" s="9" t="s">
        <v>109</v>
      </c>
      <c r="C62" s="9" t="s">
        <v>110</v>
      </c>
      <c r="D62" s="9">
        <v>7</v>
      </c>
      <c r="E62" s="9"/>
      <c r="F62" s="9"/>
      <c r="G62" s="9"/>
      <c r="H62" s="9">
        <f t="shared" si="4"/>
        <v>0.23333333333333336</v>
      </c>
      <c r="I62" s="9">
        <f>IF(COUNT(D62:G62)=4,1,IF(COUNT(D62:G62)=3,0.75,IF(COUNT(D62:G62)=2,0.5,IF(COUNT(D62:G62)=1,0.25,0))))</f>
        <v>0.25</v>
      </c>
      <c r="J62" s="11" t="e">
        <f>(H62+I62+M62)/4*7</f>
        <v>#VALUE!</v>
      </c>
      <c r="K62" s="9" t="e">
        <f t="shared" si="6"/>
        <v>#VALUE!</v>
      </c>
      <c r="L62" s="9" t="s">
        <v>180</v>
      </c>
      <c r="M62" s="9" t="e">
        <f t="shared" si="7"/>
        <v>#VALUE!</v>
      </c>
      <c r="N62" s="9"/>
      <c r="O62" s="9">
        <f t="shared" si="8"/>
        <v>0</v>
      </c>
      <c r="P62" s="12" t="e">
        <f t="shared" si="9"/>
        <v>#VALUE!</v>
      </c>
    </row>
    <row r="63" spans="1:16" ht="15.75">
      <c r="A63" s="9">
        <v>57</v>
      </c>
      <c r="B63" s="9" t="s">
        <v>152</v>
      </c>
      <c r="C63" s="9" t="s">
        <v>36</v>
      </c>
      <c r="D63" s="9">
        <v>6</v>
      </c>
      <c r="E63" s="9">
        <v>8</v>
      </c>
      <c r="F63" s="9">
        <v>7</v>
      </c>
      <c r="G63" s="9">
        <v>10</v>
      </c>
      <c r="H63" s="9">
        <f t="shared" si="4"/>
        <v>0.7000000000000001</v>
      </c>
      <c r="I63" s="9">
        <f>IF(COUNT(D63:G63)=4,1,IF(COUNT(D63:G63)=3,0.75,IF(COUNT(D63:G63)=2,0.5,IF(COUNT(D63:G63)=1,0.25,0))))</f>
        <v>1</v>
      </c>
      <c r="J63" s="11">
        <v>6</v>
      </c>
      <c r="K63" s="9">
        <f t="shared" si="6"/>
        <v>0.6000000000000001</v>
      </c>
      <c r="L63" s="9">
        <v>4</v>
      </c>
      <c r="M63" s="9">
        <f t="shared" si="7"/>
        <v>0.8</v>
      </c>
      <c r="N63" s="9">
        <v>3.5</v>
      </c>
      <c r="O63" s="9">
        <f t="shared" si="8"/>
        <v>1.75</v>
      </c>
      <c r="P63" s="12">
        <f t="shared" si="9"/>
        <v>4.9</v>
      </c>
    </row>
    <row r="64" spans="1:16" ht="15.75">
      <c r="A64" s="9">
        <v>58</v>
      </c>
      <c r="B64" s="9" t="s">
        <v>12</v>
      </c>
      <c r="C64" s="9" t="s">
        <v>162</v>
      </c>
      <c r="D64" s="9">
        <v>8</v>
      </c>
      <c r="E64" s="9">
        <v>9</v>
      </c>
      <c r="F64" s="9">
        <v>9</v>
      </c>
      <c r="G64" s="9">
        <v>10</v>
      </c>
      <c r="H64" s="9">
        <f t="shared" si="4"/>
        <v>0.8666666666666667</v>
      </c>
      <c r="I64" s="9">
        <f>IF(COUNT(D64:G64)=4,1,IF(COUNT(D64:G64)=3,0.75,IF(COUNT(D64:G64)=2,0.5,IF(COUNT(D64:G64)=1,0.25,0))))</f>
        <v>1</v>
      </c>
      <c r="J64" s="11">
        <v>9.5</v>
      </c>
      <c r="K64" s="9">
        <f t="shared" si="6"/>
        <v>0.9500000000000001</v>
      </c>
      <c r="L64" s="9">
        <v>9</v>
      </c>
      <c r="M64" s="9">
        <f t="shared" si="7"/>
        <v>1.8</v>
      </c>
      <c r="N64" s="9">
        <v>7</v>
      </c>
      <c r="O64" s="9">
        <f t="shared" si="8"/>
        <v>3.5</v>
      </c>
      <c r="P64" s="12">
        <f t="shared" si="9"/>
        <v>8.1</v>
      </c>
    </row>
    <row r="65" spans="1:16" ht="15.75">
      <c r="A65" s="9">
        <v>59</v>
      </c>
      <c r="B65" s="9" t="s">
        <v>91</v>
      </c>
      <c r="C65" s="9" t="s">
        <v>178</v>
      </c>
      <c r="D65" s="9">
        <v>7</v>
      </c>
      <c r="E65" s="9">
        <v>8</v>
      </c>
      <c r="F65" s="9">
        <v>8</v>
      </c>
      <c r="G65" s="9">
        <v>10</v>
      </c>
      <c r="H65" s="9">
        <f t="shared" si="4"/>
        <v>0.7666666666666667</v>
      </c>
      <c r="I65" s="9">
        <f>IF(COUNT(D65:G65)=4,1,IF(COUNT(D65:G65)=3,0.75,IF(COUNT(D65:G65)=2,0.5,IF(COUNT(D65:G65)=1,0.25,0))))</f>
        <v>1</v>
      </c>
      <c r="J65" s="11">
        <v>9.5</v>
      </c>
      <c r="K65" s="9">
        <f t="shared" si="6"/>
        <v>0.9500000000000001</v>
      </c>
      <c r="L65" s="9">
        <v>9.25</v>
      </c>
      <c r="M65" s="9">
        <f t="shared" si="7"/>
        <v>1.85</v>
      </c>
      <c r="N65" s="9">
        <v>5.5</v>
      </c>
      <c r="O65" s="9">
        <f t="shared" si="8"/>
        <v>2.75</v>
      </c>
      <c r="P65" s="12">
        <f t="shared" si="9"/>
        <v>7.3</v>
      </c>
    </row>
    <row r="66" spans="1:16" ht="15.75">
      <c r="A66" s="9">
        <v>60</v>
      </c>
      <c r="B66" s="9" t="s">
        <v>172</v>
      </c>
      <c r="C66" s="9" t="s">
        <v>92</v>
      </c>
      <c r="D66" s="9">
        <v>7</v>
      </c>
      <c r="E66" s="9">
        <v>6</v>
      </c>
      <c r="F66" s="9">
        <v>7</v>
      </c>
      <c r="G66" s="9">
        <v>10</v>
      </c>
      <c r="H66" s="9">
        <f t="shared" si="4"/>
        <v>0.6666666666666667</v>
      </c>
      <c r="I66" s="9">
        <f>IF(COUNT(D66:G66)=4,1,IF(COUNT(D66:G66)=3,0.75,IF(COUNT(D66:G66)=2,0.5,IF(COUNT(D66:G66)=1,0.25,0))))</f>
        <v>1</v>
      </c>
      <c r="J66" s="11">
        <f>(H66+I66+M66)/4*7</f>
        <v>6.241666666666667</v>
      </c>
      <c r="K66" s="9">
        <f t="shared" si="6"/>
        <v>0.6241666666666668</v>
      </c>
      <c r="L66" s="9">
        <v>9.5</v>
      </c>
      <c r="M66" s="9">
        <f t="shared" si="7"/>
        <v>1.9000000000000001</v>
      </c>
      <c r="N66" s="9">
        <v>9</v>
      </c>
      <c r="O66" s="9">
        <f t="shared" si="8"/>
        <v>4.5</v>
      </c>
      <c r="P66" s="12">
        <f t="shared" si="9"/>
        <v>8.7</v>
      </c>
    </row>
    <row r="67" spans="1:16" ht="15.75">
      <c r="A67" s="9">
        <v>61</v>
      </c>
      <c r="B67" s="9" t="s">
        <v>97</v>
      </c>
      <c r="C67" s="9" t="s">
        <v>92</v>
      </c>
      <c r="D67" s="9">
        <v>7</v>
      </c>
      <c r="E67" s="9">
        <v>9</v>
      </c>
      <c r="F67" s="9">
        <v>9</v>
      </c>
      <c r="G67" s="9">
        <v>10</v>
      </c>
      <c r="H67" s="9">
        <f t="shared" si="4"/>
        <v>0.8333333333333335</v>
      </c>
      <c r="I67" s="9">
        <f>IF(COUNT(D67:G67)=4,1,IF(COUNT(D67:G67)=3,0.75,IF(COUNT(D67:G67)=2,0.5,IF(COUNT(D67:G67)=1,0.25,0))))</f>
        <v>1</v>
      </c>
      <c r="J67" s="11">
        <v>4</v>
      </c>
      <c r="K67" s="9">
        <f t="shared" si="6"/>
        <v>0.4</v>
      </c>
      <c r="L67" s="9">
        <v>7</v>
      </c>
      <c r="M67" s="9">
        <f t="shared" si="7"/>
        <v>1.4000000000000001</v>
      </c>
      <c r="N67" s="9">
        <v>0</v>
      </c>
      <c r="O67" s="9">
        <f t="shared" si="8"/>
        <v>0</v>
      </c>
      <c r="P67" s="12">
        <f t="shared" si="9"/>
        <v>3.6</v>
      </c>
    </row>
    <row r="68" spans="1:16" ht="15.75">
      <c r="A68" s="9">
        <v>62</v>
      </c>
      <c r="B68" s="9" t="s">
        <v>147</v>
      </c>
      <c r="C68" s="9" t="s">
        <v>64</v>
      </c>
      <c r="D68" s="9">
        <v>7</v>
      </c>
      <c r="E68" s="9">
        <v>8</v>
      </c>
      <c r="F68" s="9">
        <v>8</v>
      </c>
      <c r="G68" s="9">
        <v>10</v>
      </c>
      <c r="H68" s="9">
        <f t="shared" si="4"/>
        <v>0.7666666666666667</v>
      </c>
      <c r="I68" s="9">
        <f>IF(COUNT(D68:G68)=4,1,IF(COUNT(D68:G68)=3,0.75,IF(COUNT(D68:G68)=2,0.5,IF(COUNT(D68:G68)=1,0.25,0))))</f>
        <v>1</v>
      </c>
      <c r="J68" s="11">
        <v>7.5</v>
      </c>
      <c r="K68" s="9">
        <f t="shared" si="6"/>
        <v>0.75</v>
      </c>
      <c r="L68" s="9">
        <v>9.5</v>
      </c>
      <c r="M68" s="9">
        <f t="shared" si="7"/>
        <v>1.9000000000000001</v>
      </c>
      <c r="N68" s="9">
        <v>6.5</v>
      </c>
      <c r="O68" s="9">
        <f t="shared" si="8"/>
        <v>3.25</v>
      </c>
      <c r="P68" s="12">
        <f t="shared" si="9"/>
        <v>7.7</v>
      </c>
    </row>
    <row r="69" spans="1:16" ht="15.75">
      <c r="A69" s="9">
        <v>63</v>
      </c>
      <c r="B69" s="9" t="s">
        <v>22</v>
      </c>
      <c r="C69" s="9" t="s">
        <v>19</v>
      </c>
      <c r="D69" s="9">
        <v>8</v>
      </c>
      <c r="E69" s="9">
        <v>5</v>
      </c>
      <c r="F69" s="9">
        <v>5</v>
      </c>
      <c r="G69" s="9">
        <v>10</v>
      </c>
      <c r="H69" s="9">
        <f t="shared" si="4"/>
        <v>0.6000000000000001</v>
      </c>
      <c r="I69" s="9">
        <f>IF(COUNT(D69:G69)=4,1,IF(COUNT(D69:G69)=3,0.75,IF(COUNT(D69:G69)=2,0.5,IF(COUNT(D69:G69)=1,0.25,0))))</f>
        <v>1</v>
      </c>
      <c r="J69" s="11">
        <f aca="true" t="shared" si="11" ref="J69:J74">(H69+I69+M69)/4*7</f>
        <v>6.0375000000000005</v>
      </c>
      <c r="K69" s="9">
        <f t="shared" si="6"/>
        <v>0.6037500000000001</v>
      </c>
      <c r="L69" s="9">
        <v>9.25</v>
      </c>
      <c r="M69" s="9">
        <f t="shared" si="7"/>
        <v>1.85</v>
      </c>
      <c r="N69" s="9">
        <v>9.75</v>
      </c>
      <c r="O69" s="9">
        <f t="shared" si="8"/>
        <v>4.875</v>
      </c>
      <c r="P69" s="12">
        <f t="shared" si="9"/>
        <v>8.9</v>
      </c>
    </row>
    <row r="70" spans="1:16" ht="15.75">
      <c r="A70" s="9">
        <v>64</v>
      </c>
      <c r="B70" s="9" t="s">
        <v>129</v>
      </c>
      <c r="C70" s="9" t="s">
        <v>19</v>
      </c>
      <c r="D70" s="9">
        <v>9</v>
      </c>
      <c r="E70" s="9">
        <v>10</v>
      </c>
      <c r="F70" s="9">
        <v>8</v>
      </c>
      <c r="G70" s="9">
        <v>10</v>
      </c>
      <c r="H70" s="9">
        <f t="shared" si="4"/>
        <v>0.9</v>
      </c>
      <c r="I70" s="9">
        <f>IF(COUNT(D70:G70)=4,1,IF(COUNT(D70:G70)=3,0.75,IF(COUNT(D70:G70)=2,0.5,IF(COUNT(D70:G70)=1,0.25,0))))</f>
        <v>1</v>
      </c>
      <c r="J70" s="11">
        <f t="shared" si="11"/>
        <v>4.7250000000000005</v>
      </c>
      <c r="K70" s="9">
        <f t="shared" si="6"/>
        <v>0.4725000000000001</v>
      </c>
      <c r="L70" s="9">
        <v>4</v>
      </c>
      <c r="M70" s="9">
        <f t="shared" si="7"/>
        <v>0.8</v>
      </c>
      <c r="N70" s="9">
        <v>3.5</v>
      </c>
      <c r="O70" s="9">
        <f t="shared" si="8"/>
        <v>1.75</v>
      </c>
      <c r="P70" s="12">
        <f t="shared" si="9"/>
        <v>4.9</v>
      </c>
    </row>
    <row r="71" spans="1:16" ht="15.75">
      <c r="A71" s="9">
        <v>65</v>
      </c>
      <c r="B71" s="10" t="s">
        <v>142</v>
      </c>
      <c r="C71" s="10" t="s">
        <v>28</v>
      </c>
      <c r="D71" s="9">
        <v>7</v>
      </c>
      <c r="E71" s="9">
        <v>9</v>
      </c>
      <c r="F71" s="9">
        <v>7</v>
      </c>
      <c r="G71" s="9">
        <v>10</v>
      </c>
      <c r="H71" s="9">
        <f t="shared" si="4"/>
        <v>0.7666666666666667</v>
      </c>
      <c r="I71" s="9">
        <f>IF(COUNT(D71:G71)=4,1,IF(COUNT(D71:G71)=3,0.75,IF(COUNT(D71:G71)=2,0.5,IF(COUNT(D71:G71)=1,0.25,0))))</f>
        <v>1</v>
      </c>
      <c r="J71" s="11">
        <v>9.5</v>
      </c>
      <c r="K71" s="9">
        <f aca="true" t="shared" si="12" ref="K71:K102">J71*0.1</f>
        <v>0.9500000000000001</v>
      </c>
      <c r="L71" s="9">
        <v>9</v>
      </c>
      <c r="M71" s="9">
        <f aca="true" t="shared" si="13" ref="M71:M102">L71*0.2</f>
        <v>1.8</v>
      </c>
      <c r="N71" s="9">
        <v>7</v>
      </c>
      <c r="O71" s="9">
        <f aca="true" t="shared" si="14" ref="O71:O102">N71*50%</f>
        <v>3.5</v>
      </c>
      <c r="P71" s="12">
        <f aca="true" t="shared" si="15" ref="P71:P102">ROUND(H71+I71+K71+M71+O71,1)</f>
        <v>8</v>
      </c>
    </row>
    <row r="72" spans="1:16" ht="15.75">
      <c r="A72" s="9">
        <v>66</v>
      </c>
      <c r="B72" s="9" t="s">
        <v>136</v>
      </c>
      <c r="C72" s="9" t="s">
        <v>15</v>
      </c>
      <c r="D72" s="9">
        <v>8</v>
      </c>
      <c r="E72" s="9">
        <v>5</v>
      </c>
      <c r="F72" s="9">
        <v>7</v>
      </c>
      <c r="G72" s="9">
        <v>10</v>
      </c>
      <c r="H72" s="9">
        <f aca="true" t="shared" si="16" ref="H72:H104">SUM(D72:F72)/3*0.1</f>
        <v>0.6666666666666667</v>
      </c>
      <c r="I72" s="9">
        <f>IF(COUNT(D72:G72)=4,1,IF(COUNT(D72:G72)=3,0.75,IF(COUNT(D72:G72)=2,0.5,IF(COUNT(D72:G72)=1,0.25,0))))</f>
        <v>1</v>
      </c>
      <c r="J72" s="11">
        <f t="shared" si="11"/>
        <v>6.066666666666666</v>
      </c>
      <c r="K72" s="9">
        <f t="shared" si="12"/>
        <v>0.6066666666666667</v>
      </c>
      <c r="L72" s="9">
        <v>9</v>
      </c>
      <c r="M72" s="9">
        <f t="shared" si="13"/>
        <v>1.8</v>
      </c>
      <c r="N72" s="9">
        <v>6</v>
      </c>
      <c r="O72" s="9">
        <f t="shared" si="14"/>
        <v>3</v>
      </c>
      <c r="P72" s="12">
        <f t="shared" si="15"/>
        <v>7.1</v>
      </c>
    </row>
    <row r="73" spans="1:16" ht="15.75">
      <c r="A73" s="9">
        <v>67</v>
      </c>
      <c r="B73" s="9" t="s">
        <v>130</v>
      </c>
      <c r="C73" s="9" t="s">
        <v>50</v>
      </c>
      <c r="D73" s="9">
        <v>6</v>
      </c>
      <c r="E73" s="9">
        <v>9</v>
      </c>
      <c r="F73" s="9">
        <v>7</v>
      </c>
      <c r="G73" s="9">
        <v>10</v>
      </c>
      <c r="H73" s="9">
        <f t="shared" si="16"/>
        <v>0.7333333333333334</v>
      </c>
      <c r="I73" s="9">
        <f>IF(COUNT(D73:G73)=4,1,IF(COUNT(D73:G73)=3,0.75,IF(COUNT(D73:G73)=2,0.5,IF(COUNT(D73:G73)=1,0.25,0))))</f>
        <v>1</v>
      </c>
      <c r="J73" s="11">
        <f t="shared" si="11"/>
        <v>6.183333333333334</v>
      </c>
      <c r="K73" s="9">
        <f t="shared" si="12"/>
        <v>0.6183333333333334</v>
      </c>
      <c r="L73" s="9">
        <v>9</v>
      </c>
      <c r="M73" s="9">
        <f t="shared" si="13"/>
        <v>1.8</v>
      </c>
      <c r="N73" s="9">
        <v>5</v>
      </c>
      <c r="O73" s="9">
        <f t="shared" si="14"/>
        <v>2.5</v>
      </c>
      <c r="P73" s="12">
        <f t="shared" si="15"/>
        <v>6.7</v>
      </c>
    </row>
    <row r="74" spans="1:16" ht="15.75">
      <c r="A74" s="9">
        <v>68</v>
      </c>
      <c r="B74" s="9" t="s">
        <v>42</v>
      </c>
      <c r="C74" s="9" t="s">
        <v>131</v>
      </c>
      <c r="D74" s="9">
        <v>7</v>
      </c>
      <c r="E74" s="9">
        <v>7</v>
      </c>
      <c r="F74" s="9">
        <v>9</v>
      </c>
      <c r="G74" s="9">
        <v>10</v>
      </c>
      <c r="H74" s="9">
        <f t="shared" si="16"/>
        <v>0.7666666666666667</v>
      </c>
      <c r="I74" s="9">
        <f>IF(COUNT(D74:G74)=4,1,IF(COUNT(D74:G74)=3,0.75,IF(COUNT(D74:G74)=2,0.5,IF(COUNT(D74:G74)=1,0.25,0))))</f>
        <v>1</v>
      </c>
      <c r="J74" s="11">
        <f t="shared" si="11"/>
        <v>6.416666666666667</v>
      </c>
      <c r="K74" s="9">
        <f t="shared" si="12"/>
        <v>0.6416666666666667</v>
      </c>
      <c r="L74" s="9">
        <v>9.5</v>
      </c>
      <c r="M74" s="9">
        <f t="shared" si="13"/>
        <v>1.9000000000000001</v>
      </c>
      <c r="N74" s="9">
        <v>5</v>
      </c>
      <c r="O74" s="9">
        <f t="shared" si="14"/>
        <v>2.5</v>
      </c>
      <c r="P74" s="12">
        <f t="shared" si="15"/>
        <v>6.8</v>
      </c>
    </row>
    <row r="75" spans="1:16" ht="15.75">
      <c r="A75" s="9">
        <v>69</v>
      </c>
      <c r="B75" s="9" t="s">
        <v>137</v>
      </c>
      <c r="C75" s="9" t="s">
        <v>46</v>
      </c>
      <c r="D75" s="9">
        <v>7</v>
      </c>
      <c r="E75" s="9">
        <v>5</v>
      </c>
      <c r="F75" s="9">
        <v>7</v>
      </c>
      <c r="G75" s="9">
        <v>10</v>
      </c>
      <c r="H75" s="9">
        <f t="shared" si="16"/>
        <v>0.6333333333333333</v>
      </c>
      <c r="I75" s="9">
        <f>IF(COUNT(D75:G75)=4,1,IF(COUNT(D75:G75)=3,0.75,IF(COUNT(D75:G75)=2,0.5,IF(COUNT(D75:G75)=1,0.25,0))))</f>
        <v>1</v>
      </c>
      <c r="J75" s="11">
        <v>5</v>
      </c>
      <c r="K75" s="9">
        <f t="shared" si="12"/>
        <v>0.5</v>
      </c>
      <c r="L75" s="9">
        <v>9.75</v>
      </c>
      <c r="M75" s="9">
        <f t="shared" si="13"/>
        <v>1.9500000000000002</v>
      </c>
      <c r="N75" s="9">
        <v>6</v>
      </c>
      <c r="O75" s="9">
        <f t="shared" si="14"/>
        <v>3</v>
      </c>
      <c r="P75" s="12">
        <f t="shared" si="15"/>
        <v>7.1</v>
      </c>
    </row>
    <row r="76" spans="1:16" ht="15.75">
      <c r="A76" s="9">
        <v>70</v>
      </c>
      <c r="B76" s="13" t="s">
        <v>145</v>
      </c>
      <c r="C76" s="13" t="s">
        <v>146</v>
      </c>
      <c r="D76" s="13">
        <v>7</v>
      </c>
      <c r="E76" s="13">
        <v>6</v>
      </c>
      <c r="F76" s="13">
        <v>9</v>
      </c>
      <c r="G76" s="9">
        <v>10</v>
      </c>
      <c r="H76" s="9">
        <f t="shared" si="16"/>
        <v>0.7333333333333334</v>
      </c>
      <c r="I76" s="9">
        <f>IF(COUNT(D76:G76)=4,1,IF(COUNT(D76:G76)=3,0.75,IF(COUNT(D76:G76)=2,0.5,IF(COUNT(D76:G76)=1,0.25,0))))</f>
        <v>1</v>
      </c>
      <c r="J76" s="11">
        <v>8</v>
      </c>
      <c r="K76" s="9">
        <f t="shared" si="12"/>
        <v>0.8</v>
      </c>
      <c r="L76" s="9">
        <v>6</v>
      </c>
      <c r="M76" s="9">
        <f t="shared" si="13"/>
        <v>1.2000000000000002</v>
      </c>
      <c r="N76" s="9">
        <v>1.5</v>
      </c>
      <c r="O76" s="9">
        <f t="shared" si="14"/>
        <v>0.75</v>
      </c>
      <c r="P76" s="12">
        <f t="shared" si="15"/>
        <v>4.5</v>
      </c>
    </row>
    <row r="77" spans="1:16" ht="15.75">
      <c r="A77" s="9">
        <v>71</v>
      </c>
      <c r="B77" s="9" t="s">
        <v>70</v>
      </c>
      <c r="C77" s="9" t="s">
        <v>26</v>
      </c>
      <c r="D77" s="9">
        <v>9</v>
      </c>
      <c r="E77" s="9">
        <v>8</v>
      </c>
      <c r="F77" s="9">
        <v>9</v>
      </c>
      <c r="G77" s="9">
        <v>10</v>
      </c>
      <c r="H77" s="9">
        <f t="shared" si="16"/>
        <v>0.8666666666666667</v>
      </c>
      <c r="I77" s="9">
        <v>0.75</v>
      </c>
      <c r="J77" s="11">
        <f>(H77+I77+M77)/4*7</f>
        <v>6.329166666666667</v>
      </c>
      <c r="K77" s="9">
        <f t="shared" si="12"/>
        <v>0.6329166666666667</v>
      </c>
      <c r="L77" s="9">
        <v>10</v>
      </c>
      <c r="M77" s="9">
        <f t="shared" si="13"/>
        <v>2</v>
      </c>
      <c r="N77" s="9">
        <v>9.5</v>
      </c>
      <c r="O77" s="9">
        <f t="shared" si="14"/>
        <v>4.75</v>
      </c>
      <c r="P77" s="12">
        <f t="shared" si="15"/>
        <v>9</v>
      </c>
    </row>
    <row r="78" spans="1:16" ht="15.75">
      <c r="A78" s="9">
        <v>72</v>
      </c>
      <c r="B78" s="9" t="s">
        <v>127</v>
      </c>
      <c r="C78" s="9" t="s">
        <v>128</v>
      </c>
      <c r="D78" s="9">
        <v>8</v>
      </c>
      <c r="E78" s="9">
        <v>7</v>
      </c>
      <c r="F78" s="9">
        <v>6</v>
      </c>
      <c r="G78" s="9">
        <v>10</v>
      </c>
      <c r="H78" s="9">
        <f t="shared" si="16"/>
        <v>0.7000000000000001</v>
      </c>
      <c r="I78" s="9">
        <f>IF(COUNT(D78:G78)=4,1,IF(COUNT(D78:G78)=3,0.75,IF(COUNT(D78:G78)=2,0.5,IF(COUNT(D78:G78)=1,0.25,0))))</f>
        <v>1</v>
      </c>
      <c r="J78" s="11">
        <f>(H78+I78+M78)/4*7</f>
        <v>5.425000000000001</v>
      </c>
      <c r="K78" s="9">
        <f t="shared" si="12"/>
        <v>0.5425000000000001</v>
      </c>
      <c r="L78" s="9">
        <v>7</v>
      </c>
      <c r="M78" s="9">
        <f t="shared" si="13"/>
        <v>1.4000000000000001</v>
      </c>
      <c r="N78" s="9">
        <v>6.5</v>
      </c>
      <c r="O78" s="9">
        <f t="shared" si="14"/>
        <v>3.25</v>
      </c>
      <c r="P78" s="12">
        <f t="shared" si="15"/>
        <v>6.9</v>
      </c>
    </row>
    <row r="79" spans="1:16" ht="15.75">
      <c r="A79" s="9">
        <v>73</v>
      </c>
      <c r="B79" s="9" t="s">
        <v>82</v>
      </c>
      <c r="C79" s="9" t="s">
        <v>83</v>
      </c>
      <c r="D79" s="9">
        <v>7</v>
      </c>
      <c r="E79" s="9"/>
      <c r="F79" s="9">
        <v>7</v>
      </c>
      <c r="G79" s="9">
        <v>10</v>
      </c>
      <c r="H79" s="9">
        <f t="shared" si="16"/>
        <v>0.46666666666666673</v>
      </c>
      <c r="I79" s="9">
        <f>IF(COUNT(D79:G79)=4,1,IF(COUNT(D79:G79)=3,0.75,IF(COUNT(D79:G79)=2,0.5,IF(COUNT(D79:G79)=1,0.25,0))))</f>
        <v>0.75</v>
      </c>
      <c r="J79" s="11">
        <v>4.5</v>
      </c>
      <c r="K79" s="9">
        <f t="shared" si="12"/>
        <v>0.45</v>
      </c>
      <c r="L79" s="9">
        <v>9.5</v>
      </c>
      <c r="M79" s="9">
        <f t="shared" si="13"/>
        <v>1.9000000000000001</v>
      </c>
      <c r="N79" s="9">
        <v>6.75</v>
      </c>
      <c r="O79" s="9">
        <f t="shared" si="14"/>
        <v>3.375</v>
      </c>
      <c r="P79" s="12">
        <f t="shared" si="15"/>
        <v>6.9</v>
      </c>
    </row>
    <row r="80" spans="1:16" ht="15.75">
      <c r="A80" s="9">
        <v>74</v>
      </c>
      <c r="B80" s="9" t="s">
        <v>104</v>
      </c>
      <c r="C80" s="9" t="s">
        <v>105</v>
      </c>
      <c r="D80" s="9">
        <v>7</v>
      </c>
      <c r="E80" s="9">
        <v>8</v>
      </c>
      <c r="F80" s="9">
        <v>7</v>
      </c>
      <c r="G80" s="9">
        <v>10</v>
      </c>
      <c r="H80" s="9">
        <f t="shared" si="16"/>
        <v>0.7333333333333334</v>
      </c>
      <c r="I80" s="9">
        <f>IF(COUNT(D80:G80)=4,1,IF(COUNT(D80:G80)=3,0.75,IF(COUNT(D80:G80)=2,0.5,IF(COUNT(D80:G80)=1,0.25,0))))</f>
        <v>1</v>
      </c>
      <c r="J80" s="11">
        <v>8.5</v>
      </c>
      <c r="K80" s="9">
        <f t="shared" si="12"/>
        <v>0.8500000000000001</v>
      </c>
      <c r="L80" s="9">
        <v>9.5</v>
      </c>
      <c r="M80" s="9">
        <f t="shared" si="13"/>
        <v>1.9000000000000001</v>
      </c>
      <c r="N80" s="9">
        <v>6.5</v>
      </c>
      <c r="O80" s="9">
        <f t="shared" si="14"/>
        <v>3.25</v>
      </c>
      <c r="P80" s="12">
        <f t="shared" si="15"/>
        <v>7.7</v>
      </c>
    </row>
    <row r="81" spans="1:16" ht="15.75">
      <c r="A81" s="9">
        <v>75</v>
      </c>
      <c r="B81" s="9" t="s">
        <v>148</v>
      </c>
      <c r="C81" s="9" t="s">
        <v>18</v>
      </c>
      <c r="D81" s="9">
        <v>8</v>
      </c>
      <c r="E81" s="9">
        <v>9</v>
      </c>
      <c r="F81" s="9">
        <v>9</v>
      </c>
      <c r="G81" s="9">
        <v>10</v>
      </c>
      <c r="H81" s="9">
        <f t="shared" si="16"/>
        <v>0.8666666666666667</v>
      </c>
      <c r="I81" s="9">
        <f>IF(COUNT(D81:G81)=4,1,IF(COUNT(D81:G81)=3,0.75,IF(COUNT(D81:G81)=2,0.5,IF(COUNT(D81:G81)=1,0.25,0))))</f>
        <v>1</v>
      </c>
      <c r="J81" s="11">
        <f aca="true" t="shared" si="17" ref="J81:J86">(H81+I81+M81)/4*7</f>
        <v>6.591666666666667</v>
      </c>
      <c r="K81" s="9">
        <f t="shared" si="12"/>
        <v>0.6591666666666667</v>
      </c>
      <c r="L81" s="9">
        <v>9.5</v>
      </c>
      <c r="M81" s="9">
        <f t="shared" si="13"/>
        <v>1.9000000000000001</v>
      </c>
      <c r="N81" s="9">
        <v>9.5</v>
      </c>
      <c r="O81" s="9">
        <f t="shared" si="14"/>
        <v>4.75</v>
      </c>
      <c r="P81" s="12">
        <f t="shared" si="15"/>
        <v>9.2</v>
      </c>
    </row>
    <row r="82" spans="1:16" ht="15.75">
      <c r="A82" s="9">
        <v>76</v>
      </c>
      <c r="B82" s="9" t="s">
        <v>37</v>
      </c>
      <c r="C82" s="9" t="s">
        <v>10</v>
      </c>
      <c r="D82" s="9">
        <v>8</v>
      </c>
      <c r="E82" s="9">
        <v>6</v>
      </c>
      <c r="F82" s="9">
        <v>9</v>
      </c>
      <c r="G82" s="9">
        <v>10</v>
      </c>
      <c r="H82" s="9">
        <f t="shared" si="16"/>
        <v>0.7666666666666667</v>
      </c>
      <c r="I82" s="9">
        <f>IF(COUNT(D82:G82)=4,1,IF(COUNT(D82:G82)=3,0.75,IF(COUNT(D82:G82)=2,0.5,IF(COUNT(D82:G82)=1,0.25,0))))</f>
        <v>1</v>
      </c>
      <c r="J82" s="11">
        <v>8.5</v>
      </c>
      <c r="K82" s="9">
        <f t="shared" si="12"/>
        <v>0.8500000000000001</v>
      </c>
      <c r="L82" s="9">
        <v>9.5</v>
      </c>
      <c r="M82" s="9">
        <f t="shared" si="13"/>
        <v>1.9000000000000001</v>
      </c>
      <c r="N82" s="9">
        <v>5</v>
      </c>
      <c r="O82" s="9">
        <f t="shared" si="14"/>
        <v>2.5</v>
      </c>
      <c r="P82" s="12">
        <f t="shared" si="15"/>
        <v>7</v>
      </c>
    </row>
    <row r="83" spans="1:16" ht="15.75">
      <c r="A83" s="9">
        <v>77</v>
      </c>
      <c r="B83" s="9" t="s">
        <v>166</v>
      </c>
      <c r="C83" s="9" t="s">
        <v>59</v>
      </c>
      <c r="D83" s="9"/>
      <c r="E83" s="9">
        <v>6</v>
      </c>
      <c r="F83" s="9">
        <v>7</v>
      </c>
      <c r="G83" s="9">
        <v>10</v>
      </c>
      <c r="H83" s="9">
        <f t="shared" si="16"/>
        <v>0.43333333333333335</v>
      </c>
      <c r="I83" s="9">
        <f>IF(COUNT(D83:G83)=4,1,IF(COUNT(D83:G83)=3,0.75,IF(COUNT(D83:G83)=2,0.5,IF(COUNT(D83:G83)=1,0.25,0))))</f>
        <v>0.75</v>
      </c>
      <c r="J83" s="11">
        <f t="shared" si="17"/>
        <v>5.220833333333333</v>
      </c>
      <c r="K83" s="9">
        <f t="shared" si="12"/>
        <v>0.5220833333333333</v>
      </c>
      <c r="L83" s="9">
        <v>9</v>
      </c>
      <c r="M83" s="9">
        <f t="shared" si="13"/>
        <v>1.8</v>
      </c>
      <c r="N83" s="9">
        <v>9</v>
      </c>
      <c r="O83" s="9">
        <f t="shared" si="14"/>
        <v>4.5</v>
      </c>
      <c r="P83" s="12">
        <f t="shared" si="15"/>
        <v>8</v>
      </c>
    </row>
    <row r="84" spans="1:16" ht="15.75">
      <c r="A84" s="9">
        <v>78</v>
      </c>
      <c r="B84" s="9" t="s">
        <v>78</v>
      </c>
      <c r="C84" s="9" t="s">
        <v>59</v>
      </c>
      <c r="D84" s="9">
        <v>7</v>
      </c>
      <c r="E84" s="9">
        <v>8</v>
      </c>
      <c r="F84" s="9">
        <v>8</v>
      </c>
      <c r="G84" s="9">
        <v>10</v>
      </c>
      <c r="H84" s="9">
        <f t="shared" si="16"/>
        <v>0.7666666666666667</v>
      </c>
      <c r="I84" s="9">
        <f>IF(COUNT(D84:G84)=4,1,IF(COUNT(D84:G84)=3,0.75,IF(COUNT(D84:G84)=2,0.5,IF(COUNT(D84:G84)=1,0.25,0))))</f>
        <v>1</v>
      </c>
      <c r="J84" s="11">
        <v>8.5</v>
      </c>
      <c r="K84" s="9">
        <f t="shared" si="12"/>
        <v>0.8500000000000001</v>
      </c>
      <c r="L84" s="9">
        <v>8</v>
      </c>
      <c r="M84" s="9">
        <f t="shared" si="13"/>
        <v>1.6</v>
      </c>
      <c r="N84" s="9">
        <v>5</v>
      </c>
      <c r="O84" s="9">
        <f t="shared" si="14"/>
        <v>2.5</v>
      </c>
      <c r="P84" s="12">
        <f t="shared" si="15"/>
        <v>6.7</v>
      </c>
    </row>
    <row r="85" spans="1:16" ht="15.75">
      <c r="A85" s="9">
        <v>79</v>
      </c>
      <c r="B85" s="10" t="s">
        <v>117</v>
      </c>
      <c r="C85" s="10" t="s">
        <v>118</v>
      </c>
      <c r="D85" s="9">
        <v>7</v>
      </c>
      <c r="E85" s="9">
        <v>7</v>
      </c>
      <c r="F85" s="9">
        <v>7</v>
      </c>
      <c r="G85" s="9">
        <v>10</v>
      </c>
      <c r="H85" s="9">
        <f t="shared" si="16"/>
        <v>0.7000000000000001</v>
      </c>
      <c r="I85" s="9">
        <f>IF(COUNT(D85:G85)=4,1,IF(COUNT(D85:G85)=3,0.75,IF(COUNT(D85:G85)=2,0.5,IF(COUNT(D85:G85)=1,0.25,0))))</f>
        <v>1</v>
      </c>
      <c r="J85" s="11">
        <f t="shared" si="17"/>
        <v>6.387500000000001</v>
      </c>
      <c r="K85" s="9">
        <f t="shared" si="12"/>
        <v>0.6387500000000002</v>
      </c>
      <c r="L85" s="9">
        <v>9.75</v>
      </c>
      <c r="M85" s="9">
        <f t="shared" si="13"/>
        <v>1.9500000000000002</v>
      </c>
      <c r="N85" s="9">
        <v>9</v>
      </c>
      <c r="O85" s="9">
        <f t="shared" si="14"/>
        <v>4.5</v>
      </c>
      <c r="P85" s="12">
        <f t="shared" si="15"/>
        <v>8.8</v>
      </c>
    </row>
    <row r="86" spans="1:16" ht="15.75">
      <c r="A86" s="9">
        <v>80</v>
      </c>
      <c r="B86" s="10" t="s">
        <v>34</v>
      </c>
      <c r="C86" s="10" t="s">
        <v>27</v>
      </c>
      <c r="D86" s="9">
        <v>8</v>
      </c>
      <c r="E86" s="9">
        <v>5</v>
      </c>
      <c r="F86" s="9">
        <v>7</v>
      </c>
      <c r="G86" s="9">
        <v>10</v>
      </c>
      <c r="H86" s="9">
        <f t="shared" si="16"/>
        <v>0.6666666666666667</v>
      </c>
      <c r="I86" s="9">
        <f>IF(COUNT(D86:G86)=4,1,IF(COUNT(D86:G86)=3,0.75,IF(COUNT(D86:G86)=2,0.5,IF(COUNT(D86:G86)=1,0.25,0))))</f>
        <v>1</v>
      </c>
      <c r="J86" s="11">
        <f t="shared" si="17"/>
        <v>6.066666666666666</v>
      </c>
      <c r="K86" s="9">
        <f t="shared" si="12"/>
        <v>0.6066666666666667</v>
      </c>
      <c r="L86" s="9">
        <v>9</v>
      </c>
      <c r="M86" s="9">
        <f t="shared" si="13"/>
        <v>1.8</v>
      </c>
      <c r="N86" s="9">
        <v>10</v>
      </c>
      <c r="O86" s="9">
        <f t="shared" si="14"/>
        <v>5</v>
      </c>
      <c r="P86" s="12">
        <f t="shared" si="15"/>
        <v>9.1</v>
      </c>
    </row>
    <row r="87" spans="1:16" ht="15.75">
      <c r="A87" s="9">
        <v>81</v>
      </c>
      <c r="B87" s="9" t="s">
        <v>98</v>
      </c>
      <c r="C87" s="9" t="s">
        <v>99</v>
      </c>
      <c r="D87" s="9">
        <v>8</v>
      </c>
      <c r="E87" s="9"/>
      <c r="F87" s="9">
        <v>7</v>
      </c>
      <c r="G87" s="9">
        <v>10</v>
      </c>
      <c r="H87" s="9">
        <f t="shared" si="16"/>
        <v>0.5</v>
      </c>
      <c r="I87" s="9">
        <f>IF(COUNT(D87:G87)=4,1,IF(COUNT(D87:G87)=3,0.75,IF(COUNT(D87:G87)=2,0.5,IF(COUNT(D87:G87)=1,0.25,0))))</f>
        <v>0.75</v>
      </c>
      <c r="J87" s="11">
        <v>5.5</v>
      </c>
      <c r="K87" s="9">
        <f t="shared" si="12"/>
        <v>0.55</v>
      </c>
      <c r="L87" s="9">
        <v>9.5</v>
      </c>
      <c r="M87" s="9">
        <f t="shared" si="13"/>
        <v>1.9000000000000001</v>
      </c>
      <c r="N87" s="9">
        <v>8.5</v>
      </c>
      <c r="O87" s="9">
        <f t="shared" si="14"/>
        <v>4.25</v>
      </c>
      <c r="P87" s="12">
        <f t="shared" si="15"/>
        <v>8</v>
      </c>
    </row>
    <row r="88" spans="1:16" ht="15.75">
      <c r="A88" s="9">
        <v>82</v>
      </c>
      <c r="B88" s="9" t="s">
        <v>106</v>
      </c>
      <c r="C88" s="9" t="s">
        <v>99</v>
      </c>
      <c r="D88" s="9">
        <v>7</v>
      </c>
      <c r="E88" s="9">
        <v>8</v>
      </c>
      <c r="F88" s="9">
        <v>7</v>
      </c>
      <c r="G88" s="9">
        <v>10</v>
      </c>
      <c r="H88" s="9">
        <f t="shared" si="16"/>
        <v>0.7333333333333334</v>
      </c>
      <c r="I88" s="9">
        <f>IF(COUNT(D88:G88)=4,1,IF(COUNT(D88:G88)=3,0.75,IF(COUNT(D88:G88)=2,0.5,IF(COUNT(D88:G88)=1,0.25,0))))</f>
        <v>1</v>
      </c>
      <c r="J88" s="11">
        <f>(H88+I88+M88)/4*7</f>
        <v>6.358333333333334</v>
      </c>
      <c r="K88" s="9">
        <f t="shared" si="12"/>
        <v>0.6358333333333335</v>
      </c>
      <c r="L88" s="9">
        <v>9.5</v>
      </c>
      <c r="M88" s="9">
        <f t="shared" si="13"/>
        <v>1.9000000000000001</v>
      </c>
      <c r="N88" s="9">
        <v>9.5</v>
      </c>
      <c r="O88" s="9">
        <f t="shared" si="14"/>
        <v>4.75</v>
      </c>
      <c r="P88" s="12">
        <f t="shared" si="15"/>
        <v>9</v>
      </c>
    </row>
    <row r="89" spans="1:16" ht="15.75">
      <c r="A89" s="9">
        <v>83</v>
      </c>
      <c r="B89" s="10" t="s">
        <v>157</v>
      </c>
      <c r="C89" s="10" t="s">
        <v>161</v>
      </c>
      <c r="D89" s="9">
        <v>7</v>
      </c>
      <c r="E89" s="9">
        <v>8</v>
      </c>
      <c r="F89" s="9">
        <v>5</v>
      </c>
      <c r="G89" s="9">
        <v>10</v>
      </c>
      <c r="H89" s="9">
        <f t="shared" si="16"/>
        <v>0.6666666666666667</v>
      </c>
      <c r="I89" s="9">
        <f>IF(COUNT(D89:G89)=4,1,IF(COUNT(D89:G89)=3,0.75,IF(COUNT(D89:G89)=2,0.5,IF(COUNT(D89:G89)=1,0.25,0))))</f>
        <v>1</v>
      </c>
      <c r="J89" s="11">
        <v>6.5</v>
      </c>
      <c r="K89" s="9">
        <f t="shared" si="12"/>
        <v>0.65</v>
      </c>
      <c r="L89" s="9">
        <v>6.5</v>
      </c>
      <c r="M89" s="9">
        <f t="shared" si="13"/>
        <v>1.3</v>
      </c>
      <c r="N89" s="9">
        <v>5.5</v>
      </c>
      <c r="O89" s="9">
        <f t="shared" si="14"/>
        <v>2.75</v>
      </c>
      <c r="P89" s="12">
        <f t="shared" si="15"/>
        <v>6.4</v>
      </c>
    </row>
    <row r="90" spans="1:16" ht="15.75">
      <c r="A90" s="9">
        <v>84</v>
      </c>
      <c r="B90" s="9" t="s">
        <v>163</v>
      </c>
      <c r="C90" s="9" t="s">
        <v>33</v>
      </c>
      <c r="D90" s="9">
        <v>6</v>
      </c>
      <c r="E90" s="9">
        <v>7</v>
      </c>
      <c r="F90" s="9">
        <v>8</v>
      </c>
      <c r="G90" s="9"/>
      <c r="H90" s="9">
        <f t="shared" si="16"/>
        <v>0.7000000000000001</v>
      </c>
      <c r="I90" s="9">
        <f>IF(COUNT(D90:G90)=4,1,IF(COUNT(D90:G90)=3,0.75,IF(COUNT(D90:G90)=2,0.5,IF(COUNT(D90:G90)=1,0.25,0))))</f>
        <v>0.75</v>
      </c>
      <c r="J90" s="11">
        <f>(H90+I90+M90)/4*7</f>
        <v>5.862500000000001</v>
      </c>
      <c r="K90" s="9">
        <f t="shared" si="12"/>
        <v>0.58625</v>
      </c>
      <c r="L90" s="9">
        <v>9.5</v>
      </c>
      <c r="M90" s="9">
        <f t="shared" si="13"/>
        <v>1.9000000000000001</v>
      </c>
      <c r="N90" s="9">
        <v>5.5</v>
      </c>
      <c r="O90" s="9">
        <f t="shared" si="14"/>
        <v>2.75</v>
      </c>
      <c r="P90" s="12">
        <f t="shared" si="15"/>
        <v>6.7</v>
      </c>
    </row>
    <row r="91" spans="1:16" ht="15.75">
      <c r="A91" s="9">
        <v>85</v>
      </c>
      <c r="B91" s="9" t="s">
        <v>11</v>
      </c>
      <c r="C91" s="9" t="s">
        <v>33</v>
      </c>
      <c r="D91" s="9">
        <v>8</v>
      </c>
      <c r="E91" s="9">
        <v>9</v>
      </c>
      <c r="F91" s="9">
        <v>9</v>
      </c>
      <c r="G91" s="9">
        <v>10</v>
      </c>
      <c r="H91" s="9">
        <f t="shared" si="16"/>
        <v>0.8666666666666667</v>
      </c>
      <c r="I91" s="9">
        <f>IF(COUNT(D91:G91)=4,1,IF(COUNT(D91:G91)=3,0.75,IF(COUNT(D91:G91)=2,0.5,IF(COUNT(D91:G91)=1,0.25,0))))</f>
        <v>1</v>
      </c>
      <c r="J91" s="11">
        <v>6</v>
      </c>
      <c r="K91" s="9">
        <f t="shared" si="12"/>
        <v>0.6000000000000001</v>
      </c>
      <c r="L91" s="9">
        <v>8</v>
      </c>
      <c r="M91" s="9">
        <f t="shared" si="13"/>
        <v>1.6</v>
      </c>
      <c r="N91" s="9">
        <v>6</v>
      </c>
      <c r="O91" s="9">
        <f t="shared" si="14"/>
        <v>3</v>
      </c>
      <c r="P91" s="12">
        <f t="shared" si="15"/>
        <v>7.1</v>
      </c>
    </row>
    <row r="92" spans="1:16" ht="15.75">
      <c r="A92" s="9">
        <v>86</v>
      </c>
      <c r="B92" s="9" t="s">
        <v>29</v>
      </c>
      <c r="C92" s="9" t="s">
        <v>44</v>
      </c>
      <c r="D92" s="9">
        <v>6</v>
      </c>
      <c r="E92" s="9">
        <v>7</v>
      </c>
      <c r="F92" s="9">
        <v>7</v>
      </c>
      <c r="G92" s="9"/>
      <c r="H92" s="9">
        <f t="shared" si="16"/>
        <v>0.6666666666666667</v>
      </c>
      <c r="I92" s="9">
        <f>IF(COUNT(D92:G92)=4,1,IF(COUNT(D92:G92)=3,0.75,IF(COUNT(D92:G92)=2,0.5,IF(COUNT(D92:G92)=1,0.25,0))))</f>
        <v>0.75</v>
      </c>
      <c r="J92" s="11">
        <f>(H92+I92+M92)/4*7</f>
        <v>5.629166666666666</v>
      </c>
      <c r="K92" s="9">
        <f t="shared" si="12"/>
        <v>0.5629166666666666</v>
      </c>
      <c r="L92" s="9">
        <v>9</v>
      </c>
      <c r="M92" s="9">
        <f t="shared" si="13"/>
        <v>1.8</v>
      </c>
      <c r="N92" s="9">
        <v>4</v>
      </c>
      <c r="O92" s="9">
        <f t="shared" si="14"/>
        <v>2</v>
      </c>
      <c r="P92" s="12">
        <f t="shared" si="15"/>
        <v>5.8</v>
      </c>
    </row>
    <row r="93" spans="1:16" ht="15.75">
      <c r="A93" s="9">
        <v>87</v>
      </c>
      <c r="B93" s="9" t="s">
        <v>151</v>
      </c>
      <c r="C93" s="9" t="s">
        <v>40</v>
      </c>
      <c r="D93" s="9">
        <v>8</v>
      </c>
      <c r="E93" s="9"/>
      <c r="F93" s="9">
        <v>7</v>
      </c>
      <c r="G93" s="9">
        <v>10</v>
      </c>
      <c r="H93" s="9">
        <f t="shared" si="16"/>
        <v>0.5</v>
      </c>
      <c r="I93" s="9">
        <f>IF(COUNT(D93:G93)=4,1,IF(COUNT(D93:G93)=3,0.75,IF(COUNT(D93:G93)=2,0.5,IF(COUNT(D93:G93)=1,0.25,0))))</f>
        <v>0.75</v>
      </c>
      <c r="J93" s="11">
        <v>7</v>
      </c>
      <c r="K93" s="9">
        <f t="shared" si="12"/>
        <v>0.7000000000000001</v>
      </c>
      <c r="L93" s="9">
        <v>9.5</v>
      </c>
      <c r="M93" s="9">
        <f t="shared" si="13"/>
        <v>1.9000000000000001</v>
      </c>
      <c r="N93" s="9">
        <v>4.75</v>
      </c>
      <c r="O93" s="9">
        <f t="shared" si="14"/>
        <v>2.375</v>
      </c>
      <c r="P93" s="12">
        <f t="shared" si="15"/>
        <v>6.2</v>
      </c>
    </row>
    <row r="94" spans="1:16" ht="15.75">
      <c r="A94" s="9">
        <v>88</v>
      </c>
      <c r="B94" s="10" t="s">
        <v>84</v>
      </c>
      <c r="C94" s="10" t="s">
        <v>39</v>
      </c>
      <c r="D94" s="13">
        <v>7</v>
      </c>
      <c r="E94" s="9">
        <v>8</v>
      </c>
      <c r="F94" s="9"/>
      <c r="G94" s="9"/>
      <c r="H94" s="9">
        <f t="shared" si="16"/>
        <v>0.5</v>
      </c>
      <c r="I94" s="9">
        <f>IF(COUNT(D94:G94)=4,1,IF(COUNT(D94:G94)=3,0.75,IF(COUNT(D94:G94)=2,0.5,IF(COUNT(D94:G94)=1,0.25,0))))</f>
        <v>0.5</v>
      </c>
      <c r="J94" s="11">
        <v>7.5</v>
      </c>
      <c r="K94" s="9">
        <f t="shared" si="12"/>
        <v>0.75</v>
      </c>
      <c r="L94" s="9">
        <v>9.75</v>
      </c>
      <c r="M94" s="9">
        <f t="shared" si="13"/>
        <v>1.9500000000000002</v>
      </c>
      <c r="N94" s="14">
        <v>5</v>
      </c>
      <c r="O94" s="9">
        <f t="shared" si="14"/>
        <v>2.5</v>
      </c>
      <c r="P94" s="12">
        <f t="shared" si="15"/>
        <v>6.2</v>
      </c>
    </row>
    <row r="95" spans="1:16" ht="15.75">
      <c r="A95" s="9">
        <v>89</v>
      </c>
      <c r="B95" s="9" t="s">
        <v>122</v>
      </c>
      <c r="C95" s="9" t="s">
        <v>47</v>
      </c>
      <c r="D95" s="9">
        <v>7</v>
      </c>
      <c r="E95" s="9">
        <v>7</v>
      </c>
      <c r="F95" s="9">
        <v>7</v>
      </c>
      <c r="G95" s="9">
        <v>10</v>
      </c>
      <c r="H95" s="9">
        <f t="shared" si="16"/>
        <v>0.7000000000000001</v>
      </c>
      <c r="I95" s="9">
        <f>IF(COUNT(D95:G95)=4,1,IF(COUNT(D95:G95)=3,0.75,IF(COUNT(D95:G95)=2,0.5,IF(COUNT(D95:G95)=1,0.25,0))))</f>
        <v>1</v>
      </c>
      <c r="J95" s="11">
        <v>8</v>
      </c>
      <c r="K95" s="9">
        <f t="shared" si="12"/>
        <v>0.8</v>
      </c>
      <c r="L95" s="9">
        <v>9</v>
      </c>
      <c r="M95" s="9">
        <f t="shared" si="13"/>
        <v>1.8</v>
      </c>
      <c r="N95" s="9">
        <v>3.5</v>
      </c>
      <c r="O95" s="9">
        <f t="shared" si="14"/>
        <v>1.75</v>
      </c>
      <c r="P95" s="12">
        <f t="shared" si="15"/>
        <v>6.1</v>
      </c>
    </row>
    <row r="96" spans="1:16" ht="15.75">
      <c r="A96" s="9">
        <v>90</v>
      </c>
      <c r="B96" s="9" t="s">
        <v>35</v>
      </c>
      <c r="C96" s="9" t="s">
        <v>47</v>
      </c>
      <c r="D96" s="9">
        <v>8</v>
      </c>
      <c r="E96" s="9">
        <v>10</v>
      </c>
      <c r="F96" s="9">
        <v>9</v>
      </c>
      <c r="G96" s="9">
        <v>10</v>
      </c>
      <c r="H96" s="9">
        <f t="shared" si="16"/>
        <v>0.9</v>
      </c>
      <c r="I96" s="9">
        <f>IF(COUNT(D96:G96)=4,1,IF(COUNT(D96:G96)=3,0.75,IF(COUNT(D96:G96)=2,0.5,IF(COUNT(D96:G96)=1,0.25,0))))</f>
        <v>1</v>
      </c>
      <c r="J96" s="11">
        <v>9.5</v>
      </c>
      <c r="K96" s="9">
        <f t="shared" si="12"/>
        <v>0.9500000000000001</v>
      </c>
      <c r="L96" s="9">
        <v>8.5</v>
      </c>
      <c r="M96" s="9">
        <f t="shared" si="13"/>
        <v>1.7000000000000002</v>
      </c>
      <c r="N96" s="9">
        <v>8</v>
      </c>
      <c r="O96" s="9">
        <f t="shared" si="14"/>
        <v>4</v>
      </c>
      <c r="P96" s="12">
        <f t="shared" si="15"/>
        <v>8.6</v>
      </c>
    </row>
    <row r="97" spans="1:16" ht="15.75">
      <c r="A97" s="9">
        <v>91</v>
      </c>
      <c r="B97" s="10" t="s">
        <v>160</v>
      </c>
      <c r="C97" s="10" t="s">
        <v>23</v>
      </c>
      <c r="D97" s="9">
        <v>8</v>
      </c>
      <c r="E97" s="9">
        <v>7</v>
      </c>
      <c r="F97" s="9">
        <v>9</v>
      </c>
      <c r="G97" s="9">
        <v>10</v>
      </c>
      <c r="H97" s="9">
        <f t="shared" si="16"/>
        <v>0.8</v>
      </c>
      <c r="I97" s="9">
        <f>IF(COUNT(D97:G97)=4,1,IF(COUNT(D97:G97)=3,0.75,IF(COUNT(D97:G97)=2,0.5,IF(COUNT(D97:G97)=1,0.25,0))))</f>
        <v>1</v>
      </c>
      <c r="J97" s="11">
        <f>(H97+I97+M97)/4*7</f>
        <v>6.4750000000000005</v>
      </c>
      <c r="K97" s="9">
        <f t="shared" si="12"/>
        <v>0.6475000000000001</v>
      </c>
      <c r="L97" s="9">
        <v>9.5</v>
      </c>
      <c r="M97" s="9">
        <f t="shared" si="13"/>
        <v>1.9000000000000001</v>
      </c>
      <c r="N97" s="9">
        <v>9.25</v>
      </c>
      <c r="O97" s="9">
        <f t="shared" si="14"/>
        <v>4.625</v>
      </c>
      <c r="P97" s="12">
        <f t="shared" si="15"/>
        <v>9</v>
      </c>
    </row>
    <row r="98" spans="1:16" ht="15.75">
      <c r="A98" s="9">
        <v>92</v>
      </c>
      <c r="B98" s="9" t="s">
        <v>120</v>
      </c>
      <c r="C98" s="9" t="s">
        <v>23</v>
      </c>
      <c r="D98" s="9">
        <v>8</v>
      </c>
      <c r="E98" s="9">
        <v>7</v>
      </c>
      <c r="F98" s="9">
        <v>9</v>
      </c>
      <c r="G98" s="9">
        <v>10</v>
      </c>
      <c r="H98" s="9">
        <f t="shared" si="16"/>
        <v>0.8</v>
      </c>
      <c r="I98" s="9">
        <f>IF(COUNT(D98:G98)=4,1,IF(COUNT(D98:G98)=3,0.75,IF(COUNT(D98:G98)=2,0.5,IF(COUNT(D98:G98)=1,0.25,0))))</f>
        <v>1</v>
      </c>
      <c r="J98" s="11">
        <v>9.5</v>
      </c>
      <c r="K98" s="9">
        <f t="shared" si="12"/>
        <v>0.9500000000000001</v>
      </c>
      <c r="L98" s="9">
        <v>9.5</v>
      </c>
      <c r="M98" s="9">
        <f t="shared" si="13"/>
        <v>1.9000000000000001</v>
      </c>
      <c r="N98" s="9">
        <v>9.5</v>
      </c>
      <c r="O98" s="9">
        <f t="shared" si="14"/>
        <v>4.75</v>
      </c>
      <c r="P98" s="12">
        <f t="shared" si="15"/>
        <v>9.4</v>
      </c>
    </row>
    <row r="99" spans="1:16" ht="15.75">
      <c r="A99" s="9">
        <v>93</v>
      </c>
      <c r="B99" s="9" t="s">
        <v>121</v>
      </c>
      <c r="C99" s="9" t="s">
        <v>17</v>
      </c>
      <c r="D99" s="9">
        <v>7</v>
      </c>
      <c r="E99" s="9">
        <v>7</v>
      </c>
      <c r="F99" s="9">
        <v>7</v>
      </c>
      <c r="G99" s="9">
        <v>10</v>
      </c>
      <c r="H99" s="9">
        <f t="shared" si="16"/>
        <v>0.7000000000000001</v>
      </c>
      <c r="I99" s="9">
        <f>IF(COUNT(D99:G99)=4,1,IF(COUNT(D99:G99)=3,0.75,IF(COUNT(D99:G99)=2,0.5,IF(COUNT(D99:G99)=1,0.25,0))))</f>
        <v>1</v>
      </c>
      <c r="J99" s="11">
        <v>8.5</v>
      </c>
      <c r="K99" s="9">
        <f t="shared" si="12"/>
        <v>0.8500000000000001</v>
      </c>
      <c r="L99" s="9">
        <v>9</v>
      </c>
      <c r="M99" s="9">
        <f t="shared" si="13"/>
        <v>1.8</v>
      </c>
      <c r="N99" s="9">
        <v>8.5</v>
      </c>
      <c r="O99" s="9">
        <f t="shared" si="14"/>
        <v>4.25</v>
      </c>
      <c r="P99" s="12">
        <f t="shared" si="15"/>
        <v>8.6</v>
      </c>
    </row>
    <row r="100" spans="1:16" ht="15.75">
      <c r="A100" s="9">
        <v>94</v>
      </c>
      <c r="B100" s="9" t="s">
        <v>96</v>
      </c>
      <c r="C100" s="9" t="s">
        <v>20</v>
      </c>
      <c r="D100" s="9">
        <v>7</v>
      </c>
      <c r="E100" s="9">
        <v>7</v>
      </c>
      <c r="F100" s="9">
        <v>7</v>
      </c>
      <c r="G100" s="9">
        <v>10</v>
      </c>
      <c r="H100" s="9">
        <f t="shared" si="16"/>
        <v>0.7000000000000001</v>
      </c>
      <c r="I100" s="9">
        <f>IF(COUNT(D100:G100)=4,1,IF(COUNT(D100:G100)=3,0.75,IF(COUNT(D100:G100)=2,0.5,IF(COUNT(D100:G100)=1,0.25,0))))</f>
        <v>1</v>
      </c>
      <c r="J100" s="11">
        <f>(H100+I100+M100)/4*7</f>
        <v>6.125</v>
      </c>
      <c r="K100" s="9">
        <f t="shared" si="12"/>
        <v>0.6125</v>
      </c>
      <c r="L100" s="9">
        <v>9</v>
      </c>
      <c r="M100" s="9">
        <f t="shared" si="13"/>
        <v>1.8</v>
      </c>
      <c r="N100" s="9">
        <v>6</v>
      </c>
      <c r="O100" s="9">
        <f t="shared" si="14"/>
        <v>3</v>
      </c>
      <c r="P100" s="12">
        <f t="shared" si="15"/>
        <v>7.1</v>
      </c>
    </row>
    <row r="101" spans="1:16" ht="15.75">
      <c r="A101" s="9">
        <v>95</v>
      </c>
      <c r="B101" s="9" t="s">
        <v>71</v>
      </c>
      <c r="C101" s="9" t="s">
        <v>21</v>
      </c>
      <c r="D101" s="9">
        <v>8</v>
      </c>
      <c r="E101" s="9">
        <v>8</v>
      </c>
      <c r="F101" s="9">
        <v>9</v>
      </c>
      <c r="G101" s="9">
        <v>10</v>
      </c>
      <c r="H101" s="9">
        <f t="shared" si="16"/>
        <v>0.8333333333333335</v>
      </c>
      <c r="I101" s="9">
        <f>IF(COUNT(D101:G101)=4,1,IF(COUNT(D101:G101)=3,0.75,IF(COUNT(D101:G101)=2,0.5,IF(COUNT(D101:G101)=1,0.25,0))))</f>
        <v>1</v>
      </c>
      <c r="J101" s="11">
        <v>10</v>
      </c>
      <c r="K101" s="9">
        <f t="shared" si="12"/>
        <v>1</v>
      </c>
      <c r="L101" s="9">
        <v>9</v>
      </c>
      <c r="M101" s="9">
        <f t="shared" si="13"/>
        <v>1.8</v>
      </c>
      <c r="N101" s="9">
        <v>9</v>
      </c>
      <c r="O101" s="9">
        <f t="shared" si="14"/>
        <v>4.5</v>
      </c>
      <c r="P101" s="12">
        <f t="shared" si="15"/>
        <v>9.1</v>
      </c>
    </row>
    <row r="102" spans="1:16" ht="15.75">
      <c r="A102" s="9">
        <v>96</v>
      </c>
      <c r="B102" s="9" t="s">
        <v>76</v>
      </c>
      <c r="C102" s="9" t="s">
        <v>32</v>
      </c>
      <c r="D102" s="9">
        <v>8</v>
      </c>
      <c r="E102" s="9">
        <v>10</v>
      </c>
      <c r="F102" s="9">
        <v>9</v>
      </c>
      <c r="G102" s="9">
        <v>10</v>
      </c>
      <c r="H102" s="9">
        <f t="shared" si="16"/>
        <v>0.9</v>
      </c>
      <c r="I102" s="9">
        <f>IF(COUNT(D102:G102)=4,1,IF(COUNT(D102:G102)=3,0.75,IF(COUNT(D102:G102)=2,0.5,IF(COUNT(D102:G102)=1,0.25,0))))</f>
        <v>1</v>
      </c>
      <c r="J102" s="11">
        <f>(H102+I102+M102)/4*7</f>
        <v>6.6499999999999995</v>
      </c>
      <c r="K102" s="9">
        <f t="shared" si="12"/>
        <v>0.665</v>
      </c>
      <c r="L102" s="9">
        <v>9.5</v>
      </c>
      <c r="M102" s="9">
        <f t="shared" si="13"/>
        <v>1.9000000000000001</v>
      </c>
      <c r="N102" s="9">
        <v>7</v>
      </c>
      <c r="O102" s="9">
        <f t="shared" si="14"/>
        <v>3.5</v>
      </c>
      <c r="P102" s="12">
        <f t="shared" si="15"/>
        <v>8</v>
      </c>
    </row>
    <row r="103" spans="1:16" ht="15.75">
      <c r="A103" s="9">
        <v>97</v>
      </c>
      <c r="B103" s="9" t="s">
        <v>95</v>
      </c>
      <c r="C103" s="9" t="s">
        <v>32</v>
      </c>
      <c r="D103" s="9">
        <v>8</v>
      </c>
      <c r="E103" s="9">
        <v>9</v>
      </c>
      <c r="F103" s="9">
        <v>8</v>
      </c>
      <c r="G103" s="9">
        <v>10</v>
      </c>
      <c r="H103" s="9">
        <f t="shared" si="16"/>
        <v>0.8333333333333335</v>
      </c>
      <c r="I103" s="9">
        <f>IF(COUNT(D103:G103)=4,1,IF(COUNT(D103:G103)=3,0.75,IF(COUNT(D103:G103)=2,0.5,IF(COUNT(D103:G103)=1,0.25,0))))</f>
        <v>1</v>
      </c>
      <c r="J103" s="11">
        <v>7</v>
      </c>
      <c r="K103" s="9">
        <f>J103*0.1</f>
        <v>0.7000000000000001</v>
      </c>
      <c r="L103" s="9">
        <v>9.5</v>
      </c>
      <c r="M103" s="9">
        <f>L103*0.2</f>
        <v>1.9000000000000001</v>
      </c>
      <c r="N103" s="9">
        <v>6</v>
      </c>
      <c r="O103" s="9">
        <f>N103*50%</f>
        <v>3</v>
      </c>
      <c r="P103" s="12">
        <f>ROUND(H103+I103+K103+M103+O103,1)</f>
        <v>7.4</v>
      </c>
    </row>
    <row r="104" spans="1:16" ht="15.75">
      <c r="A104" s="9">
        <v>98</v>
      </c>
      <c r="B104" s="9" t="s">
        <v>179</v>
      </c>
      <c r="C104" s="9" t="s">
        <v>63</v>
      </c>
      <c r="D104" s="9"/>
      <c r="E104" s="9"/>
      <c r="F104" s="9">
        <v>5</v>
      </c>
      <c r="G104" s="9"/>
      <c r="H104" s="9">
        <f t="shared" si="16"/>
        <v>0.16666666666666669</v>
      </c>
      <c r="I104" s="9">
        <f>IF(COUNT(D104:G104)=4,1,IF(COUNT(D104:G104)=3,0.75,IF(COUNT(D104:G104)=2,0.5,IF(COUNT(D104:G104)=1,0.25,0))))</f>
        <v>0.25</v>
      </c>
      <c r="J104" s="11">
        <f>(H104+I104+M104)/4*7</f>
        <v>3.529166666666667</v>
      </c>
      <c r="K104" s="9">
        <f>J104*0.1</f>
        <v>0.3529166666666667</v>
      </c>
      <c r="L104" s="9">
        <v>8</v>
      </c>
      <c r="M104" s="9">
        <f>L104*0.2</f>
        <v>1.6</v>
      </c>
      <c r="N104" s="9">
        <v>2</v>
      </c>
      <c r="O104" s="9">
        <f>N104*50%</f>
        <v>1</v>
      </c>
      <c r="P104" s="12">
        <f>ROUND(H104+I104+K104+M104+O104,1)</f>
        <v>3.4</v>
      </c>
    </row>
  </sheetData>
  <sheetProtection password="FE8E" sheet="1" objects="1" scenarios="1"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2012-04-26T07:19:41Z</dcterms:modified>
  <cp:category/>
  <cp:version/>
  <cp:contentType/>
  <cp:contentStatus/>
</cp:coreProperties>
</file>